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15" windowWidth="24060" windowHeight="5160" activeTab="0"/>
  </bookViews>
  <sheets>
    <sheet name="まとめ" sheetId="1" r:id="rId1"/>
  </sheets>
  <definedNames>
    <definedName name="_xlnm.Print_Area" localSheetId="0">'まとめ'!$A$1:$S$51</definedName>
  </definedNames>
  <calcPr fullCalcOnLoad="1"/>
</workbook>
</file>

<file path=xl/sharedStrings.xml><?xml version="1.0" encoding="utf-8"?>
<sst xmlns="http://schemas.openxmlformats.org/spreadsheetml/2006/main" count="26" uniqueCount="26">
  <si>
    <t>（注）</t>
  </si>
  <si>
    <t>総支部</t>
  </si>
  <si>
    <t>平均労働者数（人）</t>
  </si>
  <si>
    <t>労働延時間数（千時間）</t>
  </si>
  <si>
    <t>災害発生件数（件）</t>
  </si>
  <si>
    <t>度数率</t>
  </si>
  <si>
    <t>損失日数（日）</t>
  </si>
  <si>
    <t>強度率</t>
  </si>
  <si>
    <t>対比(%)</t>
  </si>
  <si>
    <t>合計</t>
  </si>
  <si>
    <t>中国四国</t>
  </si>
  <si>
    <t>九州山口</t>
  </si>
  <si>
    <t>1.災害発生件数欄の（　）の数字は死亡者数を示し内数である。</t>
  </si>
  <si>
    <t>東日本</t>
  </si>
  <si>
    <t>西日本</t>
  </si>
  <si>
    <t>（協力従業員）</t>
  </si>
  <si>
    <t>（従業員）</t>
  </si>
  <si>
    <t>(A)</t>
  </si>
  <si>
    <t>(B)</t>
  </si>
  <si>
    <t>(A/B)</t>
  </si>
  <si>
    <t>災害発生状況【合計】</t>
  </si>
  <si>
    <t>2021年</t>
  </si>
  <si>
    <t>2022年</t>
  </si>
  <si>
    <t>2022年 （1-12月）</t>
  </si>
  <si>
    <t>2.「2021年」は前年同期（2021年1-12月）値を示す。</t>
  </si>
  <si>
    <t>全国造船安全衛生対策推進本部（2023年3月）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</si>
</sst>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#,##0_);[Red]\(#,##0\)"/>
    <numFmt numFmtId="180" formatCode="#,##0_ "/>
    <numFmt numFmtId="181" formatCode="0.00_ "/>
    <numFmt numFmtId="182" formatCode="#,##0.00_);[Red]\(#,##0.00\)"/>
    <numFmt numFmtId="183" formatCode="#,##0.0_);[Red]\(#,##0.0\)"/>
    <numFmt numFmtId="184" formatCode="#,##0.000_);[Red]\(#,##0.000\)"/>
    <numFmt numFmtId="185" formatCode="#,##0.00_ "/>
    <numFmt numFmtId="186" formatCode="0.0_);[Red]\(0.0\)"/>
    <numFmt numFmtId="187" formatCode="0.0_ "/>
    <numFmt numFmtId="188" formatCode="&quot;(&quot;@&quot;)&quot;"/>
    <numFmt numFmtId="189" formatCode="\(#\)"/>
    <numFmt numFmtId="190" formatCode="\(#.##\)"/>
    <numFmt numFmtId="191" formatCode="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 "/>
    <numFmt numFmtId="197" formatCode="&quot;8&quot;@&quot;)&quot;"/>
    <numFmt numFmtId="198" formatCode="#,##0."/>
    <numFmt numFmtId="199" formatCode="#,##0,"/>
    <numFmt numFmtId="200" formatCode="#,##0.0;[Red]\-#,##0.0"/>
    <numFmt numFmtId="201" formatCode="#"/>
    <numFmt numFmtId="202" formatCode="#,##0;[Red]#,##0"/>
    <numFmt numFmtId="203" formatCode="#,##0.00;[Red]#,##0.00"/>
    <numFmt numFmtId="204" formatCode="0.000_);[Red]\(0.000\)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Century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Century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Century"/>
      <family val="1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4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/>
    </xf>
    <xf numFmtId="199" fontId="4" fillId="0" borderId="0" xfId="0" applyNumberFormat="1" applyFont="1" applyFill="1" applyAlignment="1">
      <alignment/>
    </xf>
    <xf numFmtId="38" fontId="4" fillId="0" borderId="0" xfId="49" applyFont="1" applyFill="1" applyAlignment="1">
      <alignment vertical="center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38" fontId="49" fillId="0" borderId="0" xfId="49" applyFont="1" applyFill="1" applyAlignment="1">
      <alignment vertical="center"/>
    </xf>
    <xf numFmtId="0" fontId="50" fillId="0" borderId="10" xfId="0" applyFont="1" applyFill="1" applyBorder="1" applyAlignment="1">
      <alignment horizontal="center" shrinkToFit="1"/>
    </xf>
    <xf numFmtId="0" fontId="51" fillId="0" borderId="11" xfId="0" applyFont="1" applyFill="1" applyBorder="1" applyAlignment="1">
      <alignment horizontal="center" shrinkToFit="1"/>
    </xf>
    <xf numFmtId="0" fontId="51" fillId="0" borderId="12" xfId="0" applyFont="1" applyFill="1" applyBorder="1" applyAlignment="1">
      <alignment horizontal="center" shrinkToFit="1"/>
    </xf>
    <xf numFmtId="0" fontId="50" fillId="0" borderId="19" xfId="0" applyFont="1" applyFill="1" applyBorder="1" applyAlignment="1">
      <alignment horizontal="center" shrinkToFit="1"/>
    </xf>
    <xf numFmtId="0" fontId="51" fillId="0" borderId="20" xfId="0" applyFont="1" applyFill="1" applyBorder="1" applyAlignment="1">
      <alignment horizontal="center" vertical="top"/>
    </xf>
    <xf numFmtId="0" fontId="51" fillId="0" borderId="14" xfId="0" applyFont="1" applyFill="1" applyBorder="1" applyAlignment="1">
      <alignment horizontal="center" vertical="top"/>
    </xf>
    <xf numFmtId="0" fontId="51" fillId="0" borderId="15" xfId="0" applyFont="1" applyFill="1" applyBorder="1" applyAlignment="1">
      <alignment horizontal="center" vertical="top"/>
    </xf>
    <xf numFmtId="0" fontId="51" fillId="0" borderId="16" xfId="0" applyFont="1" applyFill="1" applyBorder="1" applyAlignment="1">
      <alignment horizontal="center" vertical="top"/>
    </xf>
    <xf numFmtId="0" fontId="51" fillId="0" borderId="17" xfId="0" applyFont="1" applyFill="1" applyBorder="1" applyAlignment="1">
      <alignment horizontal="center" vertical="top"/>
    </xf>
    <xf numFmtId="0" fontId="51" fillId="0" borderId="21" xfId="0" applyFont="1" applyFill="1" applyBorder="1" applyAlignment="1">
      <alignment horizontal="center" vertical="top"/>
    </xf>
    <xf numFmtId="0" fontId="51" fillId="0" borderId="18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shrinkToFit="1"/>
    </xf>
    <xf numFmtId="0" fontId="50" fillId="0" borderId="12" xfId="0" applyFont="1" applyFill="1" applyBorder="1" applyAlignment="1">
      <alignment horizontal="center" shrinkToFit="1"/>
    </xf>
    <xf numFmtId="191" fontId="52" fillId="33" borderId="23" xfId="0" applyNumberFormat="1" applyFont="1" applyFill="1" applyBorder="1" applyAlignment="1">
      <alignment horizontal="right" vertical="center"/>
    </xf>
    <xf numFmtId="191" fontId="52" fillId="33" borderId="24" xfId="0" applyNumberFormat="1" applyFont="1" applyFill="1" applyBorder="1" applyAlignment="1">
      <alignment horizontal="right" vertical="center"/>
    </xf>
    <xf numFmtId="186" fontId="52" fillId="33" borderId="25" xfId="0" applyNumberFormat="1" applyFont="1" applyFill="1" applyBorder="1" applyAlignment="1">
      <alignment horizontal="right" vertical="center"/>
    </xf>
    <xf numFmtId="186" fontId="52" fillId="33" borderId="26" xfId="0" applyNumberFormat="1" applyFont="1" applyFill="1" applyBorder="1" applyAlignment="1">
      <alignment horizontal="right" vertical="center"/>
    </xf>
    <xf numFmtId="185" fontId="52" fillId="33" borderId="27" xfId="0" applyNumberFormat="1" applyFont="1" applyFill="1" applyBorder="1" applyAlignment="1">
      <alignment horizontal="right" vertical="center"/>
    </xf>
    <xf numFmtId="185" fontId="52" fillId="33" borderId="28" xfId="0" applyNumberFormat="1" applyFont="1" applyFill="1" applyBorder="1" applyAlignment="1">
      <alignment horizontal="right" vertical="center"/>
    </xf>
    <xf numFmtId="180" fontId="52" fillId="0" borderId="29" xfId="0" applyNumberFormat="1" applyFont="1" applyFill="1" applyBorder="1" applyAlignment="1">
      <alignment horizontal="right" vertical="center"/>
    </xf>
    <xf numFmtId="180" fontId="52" fillId="0" borderId="30" xfId="0" applyNumberFormat="1" applyFont="1" applyFill="1" applyBorder="1" applyAlignment="1">
      <alignment horizontal="right" vertical="center"/>
    </xf>
    <xf numFmtId="185" fontId="52" fillId="0" borderId="31" xfId="0" applyNumberFormat="1" applyFont="1" applyFill="1" applyBorder="1" applyAlignment="1">
      <alignment horizontal="right" vertical="center"/>
    </xf>
    <xf numFmtId="177" fontId="52" fillId="0" borderId="31" xfId="0" applyNumberFormat="1" applyFont="1" applyFill="1" applyBorder="1" applyAlignment="1">
      <alignment horizontal="right" vertical="center"/>
    </xf>
    <xf numFmtId="180" fontId="52" fillId="33" borderId="27" xfId="0" applyNumberFormat="1" applyFont="1" applyFill="1" applyBorder="1" applyAlignment="1">
      <alignment horizontal="right" vertical="center"/>
    </xf>
    <xf numFmtId="180" fontId="52" fillId="33" borderId="28" xfId="0" applyNumberFormat="1" applyFont="1" applyFill="1" applyBorder="1" applyAlignment="1">
      <alignment horizontal="right" vertical="center"/>
    </xf>
    <xf numFmtId="186" fontId="52" fillId="0" borderId="32" xfId="0" applyNumberFormat="1" applyFont="1" applyFill="1" applyBorder="1" applyAlignment="1">
      <alignment horizontal="right" vertical="center"/>
    </xf>
    <xf numFmtId="186" fontId="52" fillId="0" borderId="26" xfId="0" applyNumberFormat="1" applyFont="1" applyFill="1" applyBorder="1" applyAlignment="1">
      <alignment horizontal="right" vertical="center"/>
    </xf>
    <xf numFmtId="177" fontId="52" fillId="0" borderId="28" xfId="0" applyNumberFormat="1" applyFont="1" applyFill="1" applyBorder="1" applyAlignment="1">
      <alignment horizontal="right" vertical="center"/>
    </xf>
    <xf numFmtId="180" fontId="52" fillId="33" borderId="33" xfId="0" applyNumberFormat="1" applyFont="1" applyFill="1" applyBorder="1" applyAlignment="1">
      <alignment horizontal="right" vertical="center"/>
    </xf>
    <xf numFmtId="180" fontId="52" fillId="33" borderId="34" xfId="0" applyNumberFormat="1" applyFont="1" applyFill="1" applyBorder="1" applyAlignment="1">
      <alignment horizontal="right" vertical="center"/>
    </xf>
    <xf numFmtId="180" fontId="52" fillId="0" borderId="35" xfId="0" applyNumberFormat="1" applyFont="1" applyFill="1" applyBorder="1" applyAlignment="1">
      <alignment horizontal="right" vertical="center"/>
    </xf>
    <xf numFmtId="180" fontId="52" fillId="0" borderId="36" xfId="0" applyNumberFormat="1" applyFont="1" applyFill="1" applyBorder="1" applyAlignment="1">
      <alignment horizontal="right" vertical="center"/>
    </xf>
    <xf numFmtId="186" fontId="52" fillId="0" borderId="37" xfId="0" applyNumberFormat="1" applyFont="1" applyFill="1" applyBorder="1" applyAlignment="1">
      <alignment horizontal="right" vertical="center"/>
    </xf>
    <xf numFmtId="185" fontId="52" fillId="0" borderId="28" xfId="0" applyNumberFormat="1" applyFont="1" applyFill="1" applyBorder="1" applyAlignment="1">
      <alignment horizontal="right" vertical="center"/>
    </xf>
    <xf numFmtId="191" fontId="52" fillId="0" borderId="38" xfId="0" applyNumberFormat="1" applyFont="1" applyFill="1" applyBorder="1" applyAlignment="1">
      <alignment horizontal="right" vertical="center"/>
    </xf>
    <xf numFmtId="191" fontId="52" fillId="0" borderId="39" xfId="0" applyNumberFormat="1" applyFont="1" applyFill="1" applyBorder="1" applyAlignment="1">
      <alignment horizontal="right" vertical="center"/>
    </xf>
    <xf numFmtId="0" fontId="49" fillId="33" borderId="40" xfId="0" applyFont="1" applyFill="1" applyBorder="1" applyAlignment="1">
      <alignment horizontal="center" vertical="center" shrinkToFit="1"/>
    </xf>
    <xf numFmtId="0" fontId="49" fillId="33" borderId="36" xfId="0" applyFont="1" applyFill="1" applyBorder="1" applyAlignment="1">
      <alignment horizontal="center" vertical="center" shrinkToFit="1"/>
    </xf>
    <xf numFmtId="38" fontId="52" fillId="33" borderId="27" xfId="49" applyFont="1" applyFill="1" applyBorder="1" applyAlignment="1">
      <alignment horizontal="right" vertical="center"/>
    </xf>
    <xf numFmtId="38" fontId="52" fillId="33" borderId="28" xfId="49" applyFont="1" applyFill="1" applyBorder="1" applyAlignment="1">
      <alignment horizontal="right" vertical="center"/>
    </xf>
    <xf numFmtId="180" fontId="52" fillId="33" borderId="41" xfId="0" applyNumberFormat="1" applyFont="1" applyFill="1" applyBorder="1" applyAlignment="1">
      <alignment horizontal="right" vertical="center"/>
    </xf>
    <xf numFmtId="180" fontId="52" fillId="33" borderId="30" xfId="0" applyNumberFormat="1" applyFont="1" applyFill="1" applyBorder="1" applyAlignment="1">
      <alignment horizontal="right" vertical="center"/>
    </xf>
    <xf numFmtId="0" fontId="49" fillId="0" borderId="35" xfId="0" applyFont="1" applyFill="1" applyBorder="1" applyAlignment="1">
      <alignment horizontal="center" vertical="center" shrinkToFit="1"/>
    </xf>
    <xf numFmtId="0" fontId="49" fillId="0" borderId="36" xfId="0" applyFont="1" applyFill="1" applyBorder="1" applyAlignment="1">
      <alignment horizontal="center" vertical="center" shrinkToFit="1"/>
    </xf>
    <xf numFmtId="38" fontId="52" fillId="0" borderId="35" xfId="49" applyFont="1" applyFill="1" applyBorder="1" applyAlignment="1">
      <alignment horizontal="right" vertical="center"/>
    </xf>
    <xf numFmtId="38" fontId="52" fillId="0" borderId="36" xfId="49" applyFont="1" applyFill="1" applyBorder="1" applyAlignment="1">
      <alignment horizontal="right" vertical="center"/>
    </xf>
    <xf numFmtId="185" fontId="52" fillId="0" borderId="32" xfId="0" applyNumberFormat="1" applyFont="1" applyFill="1" applyBorder="1" applyAlignment="1">
      <alignment horizontal="right" vertical="center"/>
    </xf>
    <xf numFmtId="186" fontId="52" fillId="0" borderId="42" xfId="0" applyNumberFormat="1" applyFont="1" applyFill="1" applyBorder="1" applyAlignment="1">
      <alignment horizontal="right" vertical="center"/>
    </xf>
    <xf numFmtId="177" fontId="52" fillId="0" borderId="43" xfId="0" applyNumberFormat="1" applyFont="1" applyFill="1" applyBorder="1" applyAlignment="1">
      <alignment horizontal="right" vertical="center"/>
    </xf>
    <xf numFmtId="180" fontId="52" fillId="0" borderId="43" xfId="0" applyNumberFormat="1" applyFont="1" applyFill="1" applyBorder="1" applyAlignment="1">
      <alignment horizontal="right" vertical="center"/>
    </xf>
    <xf numFmtId="180" fontId="52" fillId="0" borderId="31" xfId="0" applyNumberFormat="1" applyFont="1" applyFill="1" applyBorder="1" applyAlignment="1">
      <alignment horizontal="right" vertical="center"/>
    </xf>
    <xf numFmtId="0" fontId="49" fillId="0" borderId="44" xfId="0" applyFont="1" applyFill="1" applyBorder="1" applyAlignment="1">
      <alignment horizontal="center" vertical="center" shrinkToFit="1"/>
    </xf>
    <xf numFmtId="180" fontId="52" fillId="0" borderId="44" xfId="0" applyNumberFormat="1" applyFont="1" applyFill="1" applyBorder="1" applyAlignment="1">
      <alignment horizontal="right" vertical="center"/>
    </xf>
    <xf numFmtId="177" fontId="52" fillId="0" borderId="45" xfId="0" applyNumberFormat="1" applyFont="1" applyFill="1" applyBorder="1" applyAlignment="1">
      <alignment horizontal="right" vertical="center"/>
    </xf>
    <xf numFmtId="0" fontId="49" fillId="0" borderId="46" xfId="0" applyFont="1" applyFill="1" applyBorder="1" applyAlignment="1">
      <alignment horizontal="center" vertical="center" shrinkToFit="1"/>
    </xf>
    <xf numFmtId="0" fontId="49" fillId="0" borderId="47" xfId="0" applyFont="1" applyFill="1" applyBorder="1" applyAlignment="1">
      <alignment horizontal="center" vertical="center" shrinkToFit="1"/>
    </xf>
    <xf numFmtId="0" fontId="49" fillId="0" borderId="48" xfId="0" applyFont="1" applyFill="1" applyBorder="1" applyAlignment="1">
      <alignment horizontal="center" vertical="center" shrinkToFit="1"/>
    </xf>
    <xf numFmtId="38" fontId="52" fillId="0" borderId="44" xfId="49" applyFont="1" applyFill="1" applyBorder="1" applyAlignment="1">
      <alignment horizontal="right" vertical="center"/>
    </xf>
    <xf numFmtId="0" fontId="49" fillId="34" borderId="49" xfId="0" applyFont="1" applyFill="1" applyBorder="1" applyAlignment="1">
      <alignment horizontal="center" vertical="center"/>
    </xf>
    <xf numFmtId="0" fontId="49" fillId="34" borderId="50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49" fillId="34" borderId="51" xfId="0" applyFont="1" applyFill="1" applyBorder="1" applyAlignment="1">
      <alignment horizontal="center" vertical="center"/>
    </xf>
    <xf numFmtId="38" fontId="52" fillId="33" borderId="33" xfId="49" applyFont="1" applyFill="1" applyBorder="1" applyAlignment="1">
      <alignment horizontal="right" vertical="center"/>
    </xf>
    <xf numFmtId="38" fontId="52" fillId="33" borderId="34" xfId="49" applyFont="1" applyFill="1" applyBorder="1" applyAlignment="1">
      <alignment horizontal="right" vertical="center"/>
    </xf>
    <xf numFmtId="180" fontId="52" fillId="0" borderId="52" xfId="0" applyNumberFormat="1" applyFont="1" applyFill="1" applyBorder="1" applyAlignment="1">
      <alignment horizontal="right" vertical="center"/>
    </xf>
    <xf numFmtId="191" fontId="52" fillId="0" borderId="53" xfId="0" applyNumberFormat="1" applyFont="1" applyFill="1" applyBorder="1" applyAlignment="1">
      <alignment horizontal="right" vertical="center"/>
    </xf>
    <xf numFmtId="0" fontId="50" fillId="0" borderId="19" xfId="0" applyFont="1" applyFill="1" applyBorder="1" applyAlignment="1">
      <alignment horizontal="center" shrinkToFit="1"/>
    </xf>
    <xf numFmtId="0" fontId="50" fillId="0" borderId="54" xfId="0" applyFont="1" applyFill="1" applyBorder="1" applyAlignment="1">
      <alignment horizontal="center" shrinkToFit="1"/>
    </xf>
    <xf numFmtId="186" fontId="52" fillId="33" borderId="55" xfId="0" applyNumberFormat="1" applyFont="1" applyFill="1" applyBorder="1" applyAlignment="1">
      <alignment horizontal="right" vertical="center"/>
    </xf>
    <xf numFmtId="186" fontId="52" fillId="33" borderId="56" xfId="0" applyNumberFormat="1" applyFont="1" applyFill="1" applyBorder="1" applyAlignment="1">
      <alignment horizontal="right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191" fontId="52" fillId="33" borderId="59" xfId="0" applyNumberFormat="1" applyFont="1" applyFill="1" applyBorder="1" applyAlignment="1">
      <alignment horizontal="right" vertical="center"/>
    </xf>
    <xf numFmtId="191" fontId="52" fillId="33" borderId="39" xfId="0" applyNumberFormat="1" applyFont="1" applyFill="1" applyBorder="1" applyAlignment="1">
      <alignment horizontal="right" vertical="center"/>
    </xf>
    <xf numFmtId="186" fontId="52" fillId="0" borderId="60" xfId="0" applyNumberFormat="1" applyFont="1" applyFill="1" applyBorder="1" applyAlignment="1">
      <alignment horizontal="right" vertical="center"/>
    </xf>
    <xf numFmtId="186" fontId="52" fillId="0" borderId="56" xfId="0" applyNumberFormat="1" applyFont="1" applyFill="1" applyBorder="1" applyAlignment="1">
      <alignment horizontal="right" vertical="center"/>
    </xf>
    <xf numFmtId="180" fontId="52" fillId="0" borderId="61" xfId="0" applyNumberFormat="1" applyFont="1" applyFill="1" applyBorder="1" applyAlignment="1">
      <alignment horizontal="right" vertical="center"/>
    </xf>
    <xf numFmtId="180" fontId="52" fillId="0" borderId="48" xfId="0" applyNumberFormat="1" applyFont="1" applyFill="1" applyBorder="1" applyAlignment="1">
      <alignment horizontal="right" vertical="center"/>
    </xf>
    <xf numFmtId="177" fontId="52" fillId="0" borderId="34" xfId="0" applyNumberFormat="1" applyFont="1" applyFill="1" applyBorder="1" applyAlignment="1">
      <alignment horizontal="right" vertical="center"/>
    </xf>
    <xf numFmtId="177" fontId="52" fillId="33" borderId="27" xfId="0" applyNumberFormat="1" applyFont="1" applyFill="1" applyBorder="1" applyAlignment="1">
      <alignment horizontal="right" vertical="center"/>
    </xf>
    <xf numFmtId="177" fontId="52" fillId="33" borderId="28" xfId="0" applyNumberFormat="1" applyFont="1" applyFill="1" applyBorder="1" applyAlignment="1">
      <alignment horizontal="right" vertical="center"/>
    </xf>
    <xf numFmtId="38" fontId="52" fillId="0" borderId="31" xfId="49" applyFont="1" applyFill="1" applyBorder="1" applyAlignment="1">
      <alignment horizontal="right" vertical="center"/>
    </xf>
    <xf numFmtId="38" fontId="52" fillId="0" borderId="28" xfId="49" applyFont="1" applyFill="1" applyBorder="1" applyAlignment="1">
      <alignment horizontal="right" vertical="center"/>
    </xf>
    <xf numFmtId="186" fontId="8" fillId="0" borderId="62" xfId="0" applyNumberFormat="1" applyFont="1" applyFill="1" applyBorder="1" applyAlignment="1">
      <alignment horizontal="right" vertical="center"/>
    </xf>
    <xf numFmtId="186" fontId="8" fillId="0" borderId="60" xfId="0" applyNumberFormat="1" applyFont="1" applyFill="1" applyBorder="1" applyAlignment="1">
      <alignment horizontal="right" vertical="center"/>
    </xf>
    <xf numFmtId="180" fontId="8" fillId="0" borderId="52" xfId="0" applyNumberFormat="1" applyFont="1" applyFill="1" applyBorder="1" applyAlignment="1">
      <alignment horizontal="right" vertical="center"/>
    </xf>
    <xf numFmtId="180" fontId="8" fillId="0" borderId="29" xfId="0" applyNumberFormat="1" applyFont="1" applyFill="1" applyBorder="1" applyAlignment="1">
      <alignment horizontal="right" vertical="center"/>
    </xf>
    <xf numFmtId="191" fontId="8" fillId="0" borderId="53" xfId="0" applyNumberFormat="1" applyFont="1" applyFill="1" applyBorder="1" applyAlignment="1">
      <alignment horizontal="right" vertical="center"/>
    </xf>
    <xf numFmtId="191" fontId="8" fillId="0" borderId="38" xfId="0" applyNumberFormat="1" applyFont="1" applyFill="1" applyBorder="1" applyAlignment="1">
      <alignment horizontal="right" vertical="center"/>
    </xf>
    <xf numFmtId="180" fontId="8" fillId="0" borderId="46" xfId="0" applyNumberFormat="1" applyFont="1" applyFill="1" applyBorder="1" applyAlignment="1">
      <alignment horizontal="right" vertical="center"/>
    </xf>
    <xf numFmtId="180" fontId="8" fillId="0" borderId="40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180" fontId="52" fillId="0" borderId="4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shrinkToFit="1"/>
    </xf>
    <xf numFmtId="0" fontId="4" fillId="0" borderId="54" xfId="0" applyFont="1" applyFill="1" applyBorder="1" applyAlignment="1">
      <alignment horizont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180" fontId="8" fillId="0" borderId="44" xfId="0" applyNumberFormat="1" applyFont="1" applyFill="1" applyBorder="1" applyAlignment="1">
      <alignment horizontal="right" vertical="center"/>
    </xf>
    <xf numFmtId="180" fontId="8" fillId="0" borderId="35" xfId="0" applyNumberFormat="1" applyFont="1" applyFill="1" applyBorder="1" applyAlignment="1">
      <alignment horizontal="right" vertical="center"/>
    </xf>
    <xf numFmtId="177" fontId="8" fillId="33" borderId="27" xfId="0" applyNumberFormat="1" applyFont="1" applyFill="1" applyBorder="1" applyAlignment="1">
      <alignment horizontal="right" vertical="center"/>
    </xf>
    <xf numFmtId="177" fontId="8" fillId="33" borderId="28" xfId="0" applyNumberFormat="1" applyFont="1" applyFill="1" applyBorder="1" applyAlignment="1">
      <alignment horizontal="right" vertical="center"/>
    </xf>
    <xf numFmtId="180" fontId="8" fillId="33" borderId="27" xfId="0" applyNumberFormat="1" applyFont="1" applyFill="1" applyBorder="1" applyAlignment="1">
      <alignment horizontal="right" vertical="center"/>
    </xf>
    <xf numFmtId="180" fontId="8" fillId="33" borderId="28" xfId="0" applyNumberFormat="1" applyFont="1" applyFill="1" applyBorder="1" applyAlignment="1">
      <alignment horizontal="right" vertical="center"/>
    </xf>
    <xf numFmtId="186" fontId="8" fillId="33" borderId="25" xfId="0" applyNumberFormat="1" applyFont="1" applyFill="1" applyBorder="1" applyAlignment="1">
      <alignment horizontal="right" vertical="center"/>
    </xf>
    <xf numFmtId="186" fontId="8" fillId="33" borderId="26" xfId="0" applyNumberFormat="1" applyFont="1" applyFill="1" applyBorder="1" applyAlignment="1">
      <alignment horizontal="right" vertical="center"/>
    </xf>
    <xf numFmtId="38" fontId="8" fillId="33" borderId="55" xfId="49" applyFont="1" applyFill="1" applyBorder="1" applyAlignment="1">
      <alignment horizontal="right" vertical="center"/>
    </xf>
    <xf numFmtId="38" fontId="8" fillId="33" borderId="56" xfId="49" applyFont="1" applyFill="1" applyBorder="1" applyAlignment="1">
      <alignment horizontal="right" vertical="center"/>
    </xf>
    <xf numFmtId="180" fontId="8" fillId="33" borderId="33" xfId="0" applyNumberFormat="1" applyFont="1" applyFill="1" applyBorder="1" applyAlignment="1">
      <alignment horizontal="right" vertical="center"/>
    </xf>
    <xf numFmtId="180" fontId="8" fillId="33" borderId="34" xfId="0" applyNumberFormat="1" applyFont="1" applyFill="1" applyBorder="1" applyAlignment="1">
      <alignment horizontal="right" vertical="center"/>
    </xf>
    <xf numFmtId="0" fontId="49" fillId="0" borderId="2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 shrinkToFit="1"/>
    </xf>
    <xf numFmtId="185" fontId="52" fillId="33" borderId="25" xfId="0" applyNumberFormat="1" applyFont="1" applyFill="1" applyBorder="1" applyAlignment="1">
      <alignment horizontal="right" vertical="center"/>
    </xf>
    <xf numFmtId="185" fontId="52" fillId="33" borderId="26" xfId="0" applyNumberFormat="1" applyFont="1" applyFill="1" applyBorder="1" applyAlignment="1">
      <alignment horizontal="right" vertical="center"/>
    </xf>
    <xf numFmtId="180" fontId="8" fillId="33" borderId="41" xfId="0" applyNumberFormat="1" applyFont="1" applyFill="1" applyBorder="1" applyAlignment="1">
      <alignment horizontal="right" vertical="center"/>
    </xf>
    <xf numFmtId="180" fontId="8" fillId="33" borderId="30" xfId="0" applyNumberFormat="1" applyFont="1" applyFill="1" applyBorder="1" applyAlignment="1">
      <alignment horizontal="right" vertical="center"/>
    </xf>
    <xf numFmtId="191" fontId="8" fillId="33" borderId="23" xfId="0" applyNumberFormat="1" applyFont="1" applyFill="1" applyBorder="1" applyAlignment="1">
      <alignment horizontal="right" vertical="center"/>
    </xf>
    <xf numFmtId="191" fontId="8" fillId="33" borderId="24" xfId="0" applyNumberFormat="1" applyFont="1" applyFill="1" applyBorder="1" applyAlignment="1">
      <alignment horizontal="right" vertical="center"/>
    </xf>
    <xf numFmtId="185" fontId="8" fillId="33" borderId="27" xfId="0" applyNumberFormat="1" applyFont="1" applyFill="1" applyBorder="1" applyAlignment="1">
      <alignment horizontal="right" vertical="center"/>
    </xf>
    <xf numFmtId="185" fontId="8" fillId="33" borderId="28" xfId="0" applyNumberFormat="1" applyFont="1" applyFill="1" applyBorder="1" applyAlignment="1">
      <alignment horizontal="right" vertical="center"/>
    </xf>
    <xf numFmtId="185" fontId="52" fillId="0" borderId="37" xfId="0" applyNumberFormat="1" applyFont="1" applyFill="1" applyBorder="1" applyAlignment="1">
      <alignment horizontal="right" vertical="center"/>
    </xf>
    <xf numFmtId="177" fontId="8" fillId="0" borderId="43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180" fontId="8" fillId="0" borderId="31" xfId="0" applyNumberFormat="1" applyFont="1" applyFill="1" applyBorder="1" applyAlignment="1">
      <alignment horizontal="right" vertical="center"/>
    </xf>
    <xf numFmtId="180" fontId="8" fillId="0" borderId="28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186" fontId="8" fillId="0" borderId="26" xfId="0" applyNumberFormat="1" applyFont="1" applyFill="1" applyBorder="1" applyAlignment="1">
      <alignment horizontal="right" vertical="center"/>
    </xf>
    <xf numFmtId="185" fontId="8" fillId="0" borderId="31" xfId="0" applyNumberFormat="1" applyFont="1" applyFill="1" applyBorder="1" applyAlignment="1">
      <alignment horizontal="right" vertical="center"/>
    </xf>
    <xf numFmtId="185" fontId="8" fillId="0" borderId="28" xfId="0" applyNumberFormat="1" applyFont="1" applyFill="1" applyBorder="1" applyAlignment="1">
      <alignment horizontal="right" vertical="center"/>
    </xf>
    <xf numFmtId="185" fontId="52" fillId="0" borderId="43" xfId="0" applyNumberFormat="1" applyFont="1" applyFill="1" applyBorder="1" applyAlignment="1">
      <alignment horizontal="right" vertical="center"/>
    </xf>
    <xf numFmtId="185" fontId="8" fillId="0" borderId="43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 shrinkToFit="1"/>
    </xf>
    <xf numFmtId="38" fontId="8" fillId="0" borderId="31" xfId="49" applyFont="1" applyFill="1" applyBorder="1" applyAlignment="1">
      <alignment horizontal="right" vertical="center"/>
    </xf>
    <xf numFmtId="38" fontId="8" fillId="0" borderId="28" xfId="49" applyFont="1" applyFill="1" applyBorder="1" applyAlignment="1">
      <alignment horizontal="right" vertical="center"/>
    </xf>
    <xf numFmtId="180" fontId="8" fillId="0" borderId="30" xfId="0" applyNumberFormat="1" applyFont="1" applyFill="1" applyBorder="1" applyAlignment="1">
      <alignment horizontal="right" vertical="center"/>
    </xf>
    <xf numFmtId="180" fontId="8" fillId="0" borderId="45" xfId="0" applyNumberFormat="1" applyFont="1" applyFill="1" applyBorder="1" applyAlignment="1">
      <alignment horizontal="right" vertical="center"/>
    </xf>
    <xf numFmtId="180" fontId="8" fillId="0" borderId="34" xfId="0" applyNumberFormat="1" applyFont="1" applyFill="1" applyBorder="1" applyAlignment="1">
      <alignment horizontal="right" vertical="center"/>
    </xf>
    <xf numFmtId="185" fontId="52" fillId="0" borderId="26" xfId="0" applyNumberFormat="1" applyFont="1" applyFill="1" applyBorder="1" applyAlignment="1">
      <alignment horizontal="right" vertical="center"/>
    </xf>
    <xf numFmtId="185" fontId="8" fillId="33" borderId="25" xfId="0" applyNumberFormat="1" applyFont="1" applyFill="1" applyBorder="1" applyAlignment="1">
      <alignment horizontal="right" vertical="center"/>
    </xf>
    <xf numFmtId="185" fontId="8" fillId="33" borderId="26" xfId="0" applyNumberFormat="1" applyFont="1" applyFill="1" applyBorder="1" applyAlignment="1">
      <alignment horizontal="right" vertical="center"/>
    </xf>
    <xf numFmtId="185" fontId="8" fillId="0" borderId="37" xfId="0" applyNumberFormat="1" applyFont="1" applyFill="1" applyBorder="1" applyAlignment="1">
      <alignment horizontal="right" vertical="center"/>
    </xf>
    <xf numFmtId="185" fontId="8" fillId="0" borderId="32" xfId="0" applyNumberFormat="1" applyFont="1" applyFill="1" applyBorder="1" applyAlignment="1">
      <alignment horizontal="right" vertical="center"/>
    </xf>
    <xf numFmtId="185" fontId="8" fillId="0" borderId="26" xfId="0" applyNumberFormat="1" applyFont="1" applyFill="1" applyBorder="1" applyAlignment="1">
      <alignment horizontal="right" vertical="center"/>
    </xf>
    <xf numFmtId="191" fontId="8" fillId="0" borderId="63" xfId="0" applyNumberFormat="1" applyFont="1" applyFill="1" applyBorder="1" applyAlignment="1">
      <alignment horizontal="right" vertical="center"/>
    </xf>
    <xf numFmtId="191" fontId="8" fillId="0" borderId="24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8" fontId="8" fillId="0" borderId="32" xfId="0" applyNumberFormat="1" applyFont="1" applyFill="1" applyBorder="1" applyAlignment="1">
      <alignment horizontal="right" vertical="center"/>
    </xf>
    <xf numFmtId="180" fontId="8" fillId="0" borderId="64" xfId="0" applyNumberFormat="1" applyFont="1" applyFill="1" applyBorder="1" applyAlignment="1">
      <alignment horizontal="right" vertical="center"/>
    </xf>
    <xf numFmtId="180" fontId="8" fillId="0" borderId="65" xfId="0" applyNumberFormat="1" applyFont="1" applyFill="1" applyBorder="1" applyAlignment="1">
      <alignment horizontal="right" vertical="center"/>
    </xf>
    <xf numFmtId="191" fontId="8" fillId="0" borderId="39" xfId="0" applyNumberFormat="1" applyFont="1" applyFill="1" applyBorder="1" applyAlignment="1">
      <alignment horizontal="right" vertical="center"/>
    </xf>
    <xf numFmtId="180" fontId="8" fillId="0" borderId="43" xfId="0" applyNumberFormat="1" applyFont="1" applyFill="1" applyBorder="1" applyAlignment="1">
      <alignment horizontal="right" vertical="center"/>
    </xf>
    <xf numFmtId="186" fontId="8" fillId="0" borderId="37" xfId="0" applyNumberFormat="1" applyFont="1" applyFill="1" applyBorder="1" applyAlignment="1">
      <alignment horizontal="right" vertical="center"/>
    </xf>
    <xf numFmtId="180" fontId="8" fillId="0" borderId="66" xfId="0" applyNumberFormat="1" applyFont="1" applyFill="1" applyBorder="1" applyAlignment="1">
      <alignment horizontal="right" vertical="center"/>
    </xf>
    <xf numFmtId="38" fontId="8" fillId="0" borderId="43" xfId="49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38" fontId="8" fillId="0" borderId="66" xfId="49" applyFont="1" applyFill="1" applyBorder="1" applyAlignment="1">
      <alignment horizontal="right" vertical="center"/>
    </xf>
    <xf numFmtId="38" fontId="8" fillId="0" borderId="45" xfId="49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shrinkToFit="1"/>
    </xf>
    <xf numFmtId="0" fontId="4" fillId="0" borderId="67" xfId="0" applyFont="1" applyFill="1" applyBorder="1" applyAlignment="1">
      <alignment horizontal="center" shrinkToFit="1"/>
    </xf>
    <xf numFmtId="0" fontId="49" fillId="0" borderId="2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34" borderId="57" xfId="0" applyFont="1" applyFill="1" applyBorder="1" applyAlignment="1">
      <alignment horizontal="center" vertical="center"/>
    </xf>
    <xf numFmtId="0" fontId="49" fillId="34" borderId="58" xfId="0" applyFont="1" applyFill="1" applyBorder="1" applyAlignment="1">
      <alignment horizontal="center" vertical="center"/>
    </xf>
    <xf numFmtId="191" fontId="8" fillId="0" borderId="68" xfId="0" applyNumberFormat="1" applyFont="1" applyFill="1" applyBorder="1" applyAlignment="1">
      <alignment horizontal="right" vertical="center"/>
    </xf>
    <xf numFmtId="191" fontId="8" fillId="33" borderId="59" xfId="0" applyNumberFormat="1" applyFont="1" applyFill="1" applyBorder="1" applyAlignment="1">
      <alignment horizontal="right" vertical="center"/>
    </xf>
    <xf numFmtId="191" fontId="8" fillId="33" borderId="39" xfId="0" applyNumberFormat="1" applyFont="1" applyFill="1" applyBorder="1" applyAlignment="1">
      <alignment horizontal="right" vertical="center"/>
    </xf>
    <xf numFmtId="180" fontId="52" fillId="33" borderId="69" xfId="0" applyNumberFormat="1" applyFont="1" applyFill="1" applyBorder="1" applyAlignment="1">
      <alignment horizontal="right" vertical="center"/>
    </xf>
    <xf numFmtId="180" fontId="52" fillId="33" borderId="65" xfId="0" applyNumberFormat="1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center" shrinkToFit="1"/>
    </xf>
    <xf numFmtId="0" fontId="50" fillId="0" borderId="67" xfId="0" applyFont="1" applyFill="1" applyBorder="1" applyAlignment="1">
      <alignment horizontal="center" shrinkToFit="1"/>
    </xf>
    <xf numFmtId="38" fontId="8" fillId="0" borderId="34" xfId="49" applyFont="1" applyFill="1" applyBorder="1" applyAlignment="1">
      <alignment horizontal="right" vertical="center"/>
    </xf>
    <xf numFmtId="38" fontId="8" fillId="33" borderId="33" xfId="49" applyFont="1" applyFill="1" applyBorder="1" applyAlignment="1">
      <alignment horizontal="right" vertical="center"/>
    </xf>
    <xf numFmtId="38" fontId="8" fillId="33" borderId="34" xfId="49" applyFont="1" applyFill="1" applyBorder="1" applyAlignment="1">
      <alignment horizontal="right" vertical="center"/>
    </xf>
    <xf numFmtId="180" fontId="8" fillId="0" borderId="70" xfId="0" applyNumberFormat="1" applyFont="1" applyFill="1" applyBorder="1" applyAlignment="1">
      <alignment horizontal="right" vertical="center"/>
    </xf>
    <xf numFmtId="180" fontId="8" fillId="33" borderId="69" xfId="0" applyNumberFormat="1" applyFont="1" applyFill="1" applyBorder="1" applyAlignment="1">
      <alignment horizontal="right" vertical="center"/>
    </xf>
    <xf numFmtId="180" fontId="8" fillId="33" borderId="65" xfId="0" applyNumberFormat="1" applyFont="1" applyFill="1" applyBorder="1" applyAlignment="1">
      <alignment horizontal="right" vertical="center"/>
    </xf>
    <xf numFmtId="177" fontId="8" fillId="0" borderId="66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right" vertical="center"/>
    </xf>
    <xf numFmtId="177" fontId="8" fillId="33" borderId="33" xfId="0" applyNumberFormat="1" applyFont="1" applyFill="1" applyBorder="1" applyAlignment="1">
      <alignment horizontal="right" vertical="center"/>
    </xf>
    <xf numFmtId="177" fontId="8" fillId="33" borderId="34" xfId="0" applyNumberFormat="1" applyFont="1" applyFill="1" applyBorder="1" applyAlignment="1">
      <alignment horizontal="right" vertical="center"/>
    </xf>
    <xf numFmtId="177" fontId="52" fillId="33" borderId="33" xfId="0" applyNumberFormat="1" applyFont="1" applyFill="1" applyBorder="1" applyAlignment="1">
      <alignment horizontal="right" vertical="center"/>
    </xf>
    <xf numFmtId="177" fontId="52" fillId="33" borderId="34" xfId="0" applyNumberFormat="1" applyFont="1" applyFill="1" applyBorder="1" applyAlignment="1">
      <alignment horizontal="right" vertical="center"/>
    </xf>
    <xf numFmtId="177" fontId="52" fillId="0" borderId="66" xfId="0" applyNumberFormat="1" applyFont="1" applyFill="1" applyBorder="1" applyAlignment="1">
      <alignment horizontal="right" vertical="center"/>
    </xf>
    <xf numFmtId="180" fontId="8" fillId="0" borderId="44" xfId="0" applyNumberFormat="1" applyFont="1" applyBorder="1" applyAlignment="1">
      <alignment horizontal="right" vertical="center"/>
    </xf>
    <xf numFmtId="180" fontId="8" fillId="0" borderId="35" xfId="0" applyNumberFormat="1" applyFont="1" applyBorder="1" applyAlignment="1">
      <alignment horizontal="right" vertical="center"/>
    </xf>
    <xf numFmtId="180" fontId="52" fillId="0" borderId="35" xfId="0" applyNumberFormat="1" applyFont="1" applyBorder="1" applyAlignment="1">
      <alignment horizontal="right" vertical="center"/>
    </xf>
    <xf numFmtId="180" fontId="52" fillId="0" borderId="36" xfId="0" applyNumberFormat="1" applyFont="1" applyBorder="1" applyAlignment="1">
      <alignment horizontal="right" vertical="center"/>
    </xf>
    <xf numFmtId="180" fontId="8" fillId="0" borderId="52" xfId="0" applyNumberFormat="1" applyFont="1" applyBorder="1" applyAlignment="1">
      <alignment horizontal="right" vertical="center"/>
    </xf>
    <xf numFmtId="191" fontId="8" fillId="0" borderId="53" xfId="0" applyNumberFormat="1" applyFont="1" applyBorder="1" applyAlignment="1">
      <alignment horizontal="right" vertical="center"/>
    </xf>
    <xf numFmtId="180" fontId="8" fillId="0" borderId="29" xfId="0" applyNumberFormat="1" applyFont="1" applyBorder="1" applyAlignment="1">
      <alignment horizontal="right" vertical="center"/>
    </xf>
    <xf numFmtId="191" fontId="8" fillId="0" borderId="38" xfId="0" applyNumberFormat="1" applyFont="1" applyBorder="1" applyAlignment="1">
      <alignment horizontal="right" vertical="center"/>
    </xf>
    <xf numFmtId="180" fontId="52" fillId="0" borderId="29" xfId="0" applyNumberFormat="1" applyFont="1" applyBorder="1" applyAlignment="1">
      <alignment horizontal="right" vertical="center"/>
    </xf>
    <xf numFmtId="191" fontId="52" fillId="0" borderId="38" xfId="0" applyNumberFormat="1" applyFont="1" applyBorder="1" applyAlignment="1">
      <alignment horizontal="right" vertical="center"/>
    </xf>
    <xf numFmtId="180" fontId="52" fillId="0" borderId="30" xfId="0" applyNumberFormat="1" applyFont="1" applyBorder="1" applyAlignment="1">
      <alignment horizontal="right" vertical="center"/>
    </xf>
    <xf numFmtId="191" fontId="52" fillId="0" borderId="39" xfId="0" applyNumberFormat="1" applyFont="1" applyBorder="1" applyAlignment="1">
      <alignment horizontal="right" vertical="center"/>
    </xf>
    <xf numFmtId="180" fontId="8" fillId="0" borderId="46" xfId="0" applyNumberFormat="1" applyFont="1" applyBorder="1" applyAlignment="1">
      <alignment horizontal="right" vertical="center"/>
    </xf>
    <xf numFmtId="180" fontId="8" fillId="0" borderId="40" xfId="0" applyNumberFormat="1" applyFont="1" applyBorder="1" applyAlignment="1">
      <alignment horizontal="right" vertical="center"/>
    </xf>
    <xf numFmtId="180" fontId="52" fillId="0" borderId="61" xfId="0" applyNumberFormat="1" applyFont="1" applyBorder="1" applyAlignment="1">
      <alignment horizontal="right" vertical="center"/>
    </xf>
    <xf numFmtId="180" fontId="52" fillId="0" borderId="40" xfId="0" applyNumberFormat="1" applyFont="1" applyBorder="1" applyAlignment="1">
      <alignment horizontal="right" vertical="center"/>
    </xf>
    <xf numFmtId="180" fontId="52" fillId="0" borderId="48" xfId="0" applyNumberFormat="1" applyFont="1" applyBorder="1" applyAlignment="1">
      <alignment horizontal="right" vertical="center"/>
    </xf>
    <xf numFmtId="180" fontId="52" fillId="0" borderId="44" xfId="0" applyNumberFormat="1" applyFont="1" applyBorder="1" applyAlignment="1">
      <alignment horizontal="right" vertical="center"/>
    </xf>
    <xf numFmtId="180" fontId="52" fillId="0" borderId="52" xfId="0" applyNumberFormat="1" applyFont="1" applyBorder="1" applyAlignment="1">
      <alignment horizontal="right" vertical="center"/>
    </xf>
    <xf numFmtId="191" fontId="52" fillId="0" borderId="53" xfId="0" applyNumberFormat="1" applyFont="1" applyBorder="1" applyAlignment="1">
      <alignment horizontal="right" vertical="center"/>
    </xf>
    <xf numFmtId="180" fontId="52" fillId="0" borderId="43" xfId="0" applyNumberFormat="1" applyFont="1" applyBorder="1" applyAlignment="1">
      <alignment horizontal="right" vertical="center"/>
    </xf>
    <xf numFmtId="180" fontId="52" fillId="0" borderId="31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50"/>
  <sheetViews>
    <sheetView tabSelected="1" view="pageBreakPreview" zoomScale="85" zoomScaleNormal="80" zoomScaleSheetLayoutView="85" zoomScalePageLayoutView="72" workbookViewId="0" topLeftCell="A1">
      <selection activeCell="O25" sqref="O25:O26"/>
    </sheetView>
  </sheetViews>
  <sheetFormatPr defaultColWidth="7.875" defaultRowHeight="13.5"/>
  <cols>
    <col min="1" max="1" width="11.25390625" style="17" customWidth="1"/>
    <col min="2" max="4" width="9.375" style="17" customWidth="1"/>
    <col min="5" max="6" width="9.375" style="3" customWidth="1"/>
    <col min="7" max="7" width="9.375" style="17" customWidth="1"/>
    <col min="8" max="11" width="5.75390625" style="17" customWidth="1"/>
    <col min="12" max="19" width="9.375" style="17" customWidth="1"/>
    <col min="20" max="16384" width="7.875" style="17" customWidth="1"/>
  </cols>
  <sheetData>
    <row r="1" spans="4:19" ht="26.25" customHeight="1">
      <c r="D1" s="22"/>
      <c r="E1" s="22"/>
      <c r="F1" s="22"/>
      <c r="G1" s="22"/>
      <c r="H1" s="21" t="s">
        <v>23</v>
      </c>
      <c r="J1" s="22"/>
      <c r="K1" s="22"/>
      <c r="L1" s="22" t="s">
        <v>20</v>
      </c>
      <c r="N1" s="22"/>
      <c r="O1" s="22"/>
      <c r="P1" s="22"/>
      <c r="Q1" s="22"/>
      <c r="R1" s="22"/>
      <c r="S1" s="22"/>
    </row>
    <row r="2" spans="1:19" ht="18.75" customHeight="1" thickBot="1">
      <c r="A2" s="17" t="str">
        <f>H1</f>
        <v>2022年 （1-12月）</v>
      </c>
      <c r="G2" s="206"/>
      <c r="H2" s="206"/>
      <c r="I2" s="206"/>
      <c r="J2" s="206"/>
      <c r="K2" s="206"/>
      <c r="O2" s="39"/>
      <c r="P2" s="39"/>
      <c r="Q2" s="39"/>
      <c r="R2" s="39"/>
      <c r="S2" s="24" t="s">
        <v>25</v>
      </c>
    </row>
    <row r="3" spans="1:19" ht="15" customHeight="1">
      <c r="A3" s="154" t="s">
        <v>1</v>
      </c>
      <c r="B3" s="124" t="s">
        <v>2</v>
      </c>
      <c r="C3" s="125"/>
      <c r="D3" s="126"/>
      <c r="E3" s="124" t="s">
        <v>3</v>
      </c>
      <c r="F3" s="125"/>
      <c r="G3" s="126"/>
      <c r="H3" s="124" t="s">
        <v>4</v>
      </c>
      <c r="I3" s="125"/>
      <c r="J3" s="125"/>
      <c r="K3" s="125"/>
      <c r="L3" s="126"/>
      <c r="M3" s="130" t="s">
        <v>5</v>
      </c>
      <c r="N3" s="207"/>
      <c r="O3" s="124" t="s">
        <v>6</v>
      </c>
      <c r="P3" s="125"/>
      <c r="Q3" s="126"/>
      <c r="R3" s="130" t="s">
        <v>7</v>
      </c>
      <c r="S3" s="131"/>
    </row>
    <row r="4" spans="1:19" ht="15" customHeight="1">
      <c r="A4" s="155"/>
      <c r="B4" s="127"/>
      <c r="C4" s="128"/>
      <c r="D4" s="129"/>
      <c r="E4" s="127"/>
      <c r="F4" s="128"/>
      <c r="G4" s="129"/>
      <c r="H4" s="193"/>
      <c r="I4" s="194"/>
      <c r="J4" s="194"/>
      <c r="K4" s="194"/>
      <c r="L4" s="195"/>
      <c r="M4" s="132"/>
      <c r="N4" s="208"/>
      <c r="O4" s="127"/>
      <c r="P4" s="128"/>
      <c r="Q4" s="129"/>
      <c r="R4" s="132"/>
      <c r="S4" s="133"/>
    </row>
    <row r="5" spans="1:19" ht="15" customHeight="1">
      <c r="A5" s="155"/>
      <c r="B5" s="18" t="s">
        <v>22</v>
      </c>
      <c r="C5" s="4" t="s">
        <v>21</v>
      </c>
      <c r="D5" s="5" t="s">
        <v>8</v>
      </c>
      <c r="E5" s="18" t="str">
        <f aca="true" t="shared" si="0" ref="E5:G6">B5</f>
        <v>2022年</v>
      </c>
      <c r="F5" s="4" t="str">
        <f t="shared" si="0"/>
        <v>2021年</v>
      </c>
      <c r="G5" s="6" t="str">
        <f t="shared" si="0"/>
        <v>対比(%)</v>
      </c>
      <c r="H5" s="135" t="str">
        <f>B5</f>
        <v>2022年</v>
      </c>
      <c r="I5" s="136"/>
      <c r="J5" s="211" t="str">
        <f>C5</f>
        <v>2021年</v>
      </c>
      <c r="K5" s="212"/>
      <c r="L5" s="5" t="str">
        <f>D5</f>
        <v>対比(%)</v>
      </c>
      <c r="M5" s="18" t="str">
        <f>B5</f>
        <v>2022年</v>
      </c>
      <c r="N5" s="4" t="str">
        <f>C5</f>
        <v>2021年</v>
      </c>
      <c r="O5" s="18" t="str">
        <f aca="true" t="shared" si="1" ref="O5:Q6">B5</f>
        <v>2022年</v>
      </c>
      <c r="P5" s="4" t="str">
        <f t="shared" si="1"/>
        <v>2021年</v>
      </c>
      <c r="Q5" s="6" t="str">
        <f t="shared" si="1"/>
        <v>対比(%)</v>
      </c>
      <c r="R5" s="18" t="str">
        <f>B5</f>
        <v>2022年</v>
      </c>
      <c r="S5" s="40" t="str">
        <f>C5</f>
        <v>2021年</v>
      </c>
    </row>
    <row r="6" spans="1:19" ht="15" customHeight="1" thickBot="1">
      <c r="A6" s="156"/>
      <c r="B6" s="19" t="s">
        <v>17</v>
      </c>
      <c r="C6" s="11" t="s">
        <v>18</v>
      </c>
      <c r="D6" s="12" t="s">
        <v>19</v>
      </c>
      <c r="E6" s="19" t="str">
        <f t="shared" si="0"/>
        <v>(A)</v>
      </c>
      <c r="F6" s="11" t="str">
        <f t="shared" si="0"/>
        <v>(B)</v>
      </c>
      <c r="G6" s="13" t="str">
        <f t="shared" si="0"/>
        <v>(A/B)</v>
      </c>
      <c r="H6" s="14" t="str">
        <f>B6</f>
        <v>(A)</v>
      </c>
      <c r="I6" s="20"/>
      <c r="J6" s="15" t="str">
        <f>C6</f>
        <v>(B)</v>
      </c>
      <c r="K6" s="7"/>
      <c r="L6" s="12" t="str">
        <f>D6</f>
        <v>(A/B)</v>
      </c>
      <c r="M6" s="19" t="str">
        <f>B6</f>
        <v>(A)</v>
      </c>
      <c r="N6" s="11" t="str">
        <f>C6</f>
        <v>(B)</v>
      </c>
      <c r="O6" s="19" t="str">
        <f t="shared" si="1"/>
        <v>(A)</v>
      </c>
      <c r="P6" s="11" t="str">
        <f t="shared" si="1"/>
        <v>(B)</v>
      </c>
      <c r="Q6" s="13" t="str">
        <f t="shared" si="1"/>
        <v>(A/B)</v>
      </c>
      <c r="R6" s="19" t="str">
        <f>B6</f>
        <v>(A)</v>
      </c>
      <c r="S6" s="13" t="str">
        <f>C6</f>
        <v>(B)</v>
      </c>
    </row>
    <row r="7" spans="1:19" ht="16.5" customHeight="1">
      <c r="A7" s="137" t="s">
        <v>13</v>
      </c>
      <c r="B7" s="202">
        <f>B23+B39</f>
        <v>8031</v>
      </c>
      <c r="C7" s="204">
        <f>C23+C39</f>
        <v>8385</v>
      </c>
      <c r="D7" s="203">
        <f>B7/C7*100</f>
        <v>95.77817531305904</v>
      </c>
      <c r="E7" s="205">
        <f>E23+E39</f>
        <v>18041.483</v>
      </c>
      <c r="F7" s="209">
        <f>F23+F39</f>
        <v>17739.421000000002</v>
      </c>
      <c r="G7" s="203">
        <f>E7/F7*100</f>
        <v>101.70277259894785</v>
      </c>
      <c r="H7" s="118">
        <f>H23+H39</f>
        <v>21</v>
      </c>
      <c r="I7" s="218">
        <f>I23+I39</f>
        <v>0</v>
      </c>
      <c r="J7" s="228">
        <f>J23+J39</f>
        <v>21</v>
      </c>
      <c r="K7" s="120">
        <f>K23+K39</f>
        <v>0</v>
      </c>
      <c r="L7" s="203">
        <f>H7/J7*100</f>
        <v>100</v>
      </c>
      <c r="M7" s="168">
        <f>H7/E7*1000</f>
        <v>1.1639841358939282</v>
      </c>
      <c r="N7" s="231">
        <f>J7/F7*1000</f>
        <v>1.1838041388160299</v>
      </c>
      <c r="O7" s="202">
        <f>O23+O39</f>
        <v>731</v>
      </c>
      <c r="P7" s="204">
        <f>P23+P39</f>
        <v>652.6</v>
      </c>
      <c r="Q7" s="203">
        <f>O7/P7*100</f>
        <v>112.01348452344469</v>
      </c>
      <c r="R7" s="177">
        <f>O7/E7</f>
        <v>0.0405177334923077</v>
      </c>
      <c r="S7" s="187">
        <f>P7/F7</f>
        <v>0.03678812290434958</v>
      </c>
    </row>
    <row r="8" spans="1:19" ht="15" customHeight="1">
      <c r="A8" s="138"/>
      <c r="B8" s="170"/>
      <c r="C8" s="182"/>
      <c r="D8" s="172"/>
      <c r="E8" s="179"/>
      <c r="F8" s="210"/>
      <c r="G8" s="172"/>
      <c r="H8" s="119"/>
      <c r="I8" s="190"/>
      <c r="J8" s="199"/>
      <c r="K8" s="121"/>
      <c r="L8" s="172"/>
      <c r="M8" s="169"/>
      <c r="N8" s="232"/>
      <c r="O8" s="170"/>
      <c r="P8" s="182"/>
      <c r="Q8" s="172"/>
      <c r="R8" s="174"/>
      <c r="S8" s="188"/>
    </row>
    <row r="9" spans="1:19" ht="15" customHeight="1">
      <c r="A9" s="138" t="s">
        <v>14</v>
      </c>
      <c r="B9" s="170">
        <f>B25+B41</f>
        <v>9694</v>
      </c>
      <c r="C9" s="182">
        <f>C25+C41</f>
        <v>9771</v>
      </c>
      <c r="D9" s="172">
        <f>B9/C9*100</f>
        <v>99.21195374066114</v>
      </c>
      <c r="E9" s="179">
        <f>E25+E41</f>
        <v>19890.982</v>
      </c>
      <c r="F9" s="210">
        <f>F25+F41</f>
        <v>19476.177000000003</v>
      </c>
      <c r="G9" s="172">
        <f>E9/F9*100</f>
        <v>102.12980709715258</v>
      </c>
      <c r="H9" s="119">
        <f>H25+H41</f>
        <v>17</v>
      </c>
      <c r="I9" s="190">
        <f>I25+I41</f>
        <v>1</v>
      </c>
      <c r="J9" s="199">
        <f>J25+J41</f>
        <v>18</v>
      </c>
      <c r="K9" s="121">
        <f>K25+K41</f>
        <v>0</v>
      </c>
      <c r="L9" s="172">
        <f>H9/J9*100</f>
        <v>94.44444444444444</v>
      </c>
      <c r="M9" s="169">
        <f>H9/E9*1000</f>
        <v>0.8546586588837092</v>
      </c>
      <c r="N9" s="232">
        <f>J9/F9*1000</f>
        <v>0.924206018460399</v>
      </c>
      <c r="O9" s="170">
        <f>O25+O41</f>
        <v>7785.7</v>
      </c>
      <c r="P9" s="182">
        <f>P25+P41</f>
        <v>358.75</v>
      </c>
      <c r="Q9" s="198">
        <f>O9/P9*100</f>
        <v>2170.2299651567946</v>
      </c>
      <c r="R9" s="174">
        <f>O9/E9</f>
        <v>0.39141858355711145</v>
      </c>
      <c r="S9" s="188">
        <f>P9/F9</f>
        <v>0.018419939395703785</v>
      </c>
    </row>
    <row r="10" spans="1:19" ht="15" customHeight="1">
      <c r="A10" s="138"/>
      <c r="B10" s="170"/>
      <c r="C10" s="182"/>
      <c r="D10" s="172"/>
      <c r="E10" s="179"/>
      <c r="F10" s="210"/>
      <c r="G10" s="172"/>
      <c r="H10" s="119"/>
      <c r="I10" s="190"/>
      <c r="J10" s="199"/>
      <c r="K10" s="121"/>
      <c r="L10" s="172"/>
      <c r="M10" s="169"/>
      <c r="N10" s="232"/>
      <c r="O10" s="170"/>
      <c r="P10" s="182"/>
      <c r="Q10" s="198"/>
      <c r="R10" s="174"/>
      <c r="S10" s="188"/>
    </row>
    <row r="11" spans="1:19" ht="15" customHeight="1">
      <c r="A11" s="138" t="s">
        <v>10</v>
      </c>
      <c r="B11" s="170">
        <f>B27+B43</f>
        <v>28309</v>
      </c>
      <c r="C11" s="182">
        <f>C27+C43</f>
        <v>30317</v>
      </c>
      <c r="D11" s="172">
        <f>B11/C11*100</f>
        <v>93.37665336279974</v>
      </c>
      <c r="E11" s="179">
        <f>E27+E43</f>
        <v>59460.162000000004</v>
      </c>
      <c r="F11" s="210">
        <f>F27+F43</f>
        <v>63128.435</v>
      </c>
      <c r="G11" s="172">
        <f>E11/F11*100</f>
        <v>94.18919065552632</v>
      </c>
      <c r="H11" s="119">
        <f>H27+H43</f>
        <v>77</v>
      </c>
      <c r="I11" s="190">
        <f>I27+I43</f>
        <v>4</v>
      </c>
      <c r="J11" s="199">
        <f>J27+J43</f>
        <v>69</v>
      </c>
      <c r="K11" s="121">
        <f>K27+K43</f>
        <v>1</v>
      </c>
      <c r="L11" s="172">
        <f>H11/J11*100</f>
        <v>111.59420289855073</v>
      </c>
      <c r="M11" s="169">
        <f>H11/E11*1000</f>
        <v>1.2949846991671499</v>
      </c>
      <c r="N11" s="232">
        <f>J11/F11*1000</f>
        <v>1.0930098298809405</v>
      </c>
      <c r="O11" s="170">
        <f>O27+O43</f>
        <v>32762</v>
      </c>
      <c r="P11" s="182">
        <f>P27+P43</f>
        <v>10266</v>
      </c>
      <c r="Q11" s="172">
        <f>O11/P11*100</f>
        <v>319.13111240989673</v>
      </c>
      <c r="R11" s="174">
        <f>O11/E11</f>
        <v>0.5509907625209631</v>
      </c>
      <c r="S11" s="188">
        <f>P11/F11</f>
        <v>0.1626208538196773</v>
      </c>
    </row>
    <row r="12" spans="1:19" ht="15" customHeight="1">
      <c r="A12" s="138"/>
      <c r="B12" s="170"/>
      <c r="C12" s="182"/>
      <c r="D12" s="172"/>
      <c r="E12" s="179"/>
      <c r="F12" s="210"/>
      <c r="G12" s="172"/>
      <c r="H12" s="119"/>
      <c r="I12" s="190"/>
      <c r="J12" s="199"/>
      <c r="K12" s="121"/>
      <c r="L12" s="172"/>
      <c r="M12" s="169"/>
      <c r="N12" s="232"/>
      <c r="O12" s="170"/>
      <c r="P12" s="182"/>
      <c r="Q12" s="172"/>
      <c r="R12" s="174"/>
      <c r="S12" s="188"/>
    </row>
    <row r="13" spans="1:19" ht="15" customHeight="1">
      <c r="A13" s="138" t="s">
        <v>11</v>
      </c>
      <c r="B13" s="170">
        <f>B29+B45</f>
        <v>17641</v>
      </c>
      <c r="C13" s="182">
        <f>C29+C45</f>
        <v>19589</v>
      </c>
      <c r="D13" s="172">
        <f>B13/C13*100</f>
        <v>90.05564347337791</v>
      </c>
      <c r="E13" s="179">
        <f>E29+E45</f>
        <v>35808.471999999994</v>
      </c>
      <c r="F13" s="210">
        <f>F29+F45</f>
        <v>39232.803</v>
      </c>
      <c r="G13" s="172">
        <f>E13/F13*100</f>
        <v>91.2717656191937</v>
      </c>
      <c r="H13" s="119">
        <f>H29+H45</f>
        <v>56</v>
      </c>
      <c r="I13" s="190">
        <f>I29+I45</f>
        <v>0</v>
      </c>
      <c r="J13" s="199">
        <f>J29+J45</f>
        <v>74</v>
      </c>
      <c r="K13" s="121">
        <f>K29+K45</f>
        <v>0</v>
      </c>
      <c r="L13" s="172">
        <f>H13/J13*100</f>
        <v>75.67567567567568</v>
      </c>
      <c r="M13" s="169">
        <f>H13/E13*1000</f>
        <v>1.5638757219241304</v>
      </c>
      <c r="N13" s="232">
        <f>J13/F13*1000</f>
        <v>1.886176728183301</v>
      </c>
      <c r="O13" s="170">
        <f>O29+O45</f>
        <v>1581</v>
      </c>
      <c r="P13" s="182">
        <f>P29+P45</f>
        <v>1989</v>
      </c>
      <c r="Q13" s="172">
        <f>O13/P13*100</f>
        <v>79.48717948717949</v>
      </c>
      <c r="R13" s="174">
        <f>O13/E13</f>
        <v>0.044151562792179466</v>
      </c>
      <c r="S13" s="188">
        <f>P13/F13</f>
        <v>0.050697371788602515</v>
      </c>
    </row>
    <row r="14" spans="1:19" ht="15" customHeight="1" thickBot="1">
      <c r="A14" s="178"/>
      <c r="B14" s="171"/>
      <c r="C14" s="183"/>
      <c r="D14" s="173"/>
      <c r="E14" s="180"/>
      <c r="F14" s="225"/>
      <c r="G14" s="173"/>
      <c r="H14" s="181"/>
      <c r="I14" s="191"/>
      <c r="J14" s="200"/>
      <c r="K14" s="201"/>
      <c r="L14" s="173"/>
      <c r="M14" s="192"/>
      <c r="N14" s="233"/>
      <c r="O14" s="171"/>
      <c r="P14" s="183"/>
      <c r="Q14" s="173"/>
      <c r="R14" s="175"/>
      <c r="S14" s="189"/>
    </row>
    <row r="15" spans="1:19" ht="15" customHeight="1">
      <c r="A15" s="157" t="s">
        <v>9</v>
      </c>
      <c r="B15" s="143">
        <f>(B7+B9+B11+B13)</f>
        <v>63675</v>
      </c>
      <c r="C15" s="149">
        <f>(C7+C9+C11+C13)</f>
        <v>68062</v>
      </c>
      <c r="D15" s="145">
        <f>B15/C15*100</f>
        <v>93.55440627663013</v>
      </c>
      <c r="E15" s="147">
        <f>E7+E9+E11+E13</f>
        <v>133201.099</v>
      </c>
      <c r="F15" s="226">
        <f>F7+F9+F11+F13</f>
        <v>139576.836</v>
      </c>
      <c r="G15" s="145">
        <f>E15/F15*100</f>
        <v>95.43209519378988</v>
      </c>
      <c r="H15" s="161">
        <f>H13+H11+H9+H7</f>
        <v>171</v>
      </c>
      <c r="I15" s="163">
        <f>I7+I9+I11+I13</f>
        <v>5</v>
      </c>
      <c r="J15" s="229">
        <f>J13+J11+J9+J7</f>
        <v>182</v>
      </c>
      <c r="K15" s="219">
        <f>K7+K9+K11+K13</f>
        <v>1</v>
      </c>
      <c r="L15" s="145">
        <f>H15/J15*100</f>
        <v>93.95604395604396</v>
      </c>
      <c r="M15" s="141">
        <f>H15/E15*1000</f>
        <v>1.2837731916911588</v>
      </c>
      <c r="N15" s="234">
        <f>J15/F15*1000</f>
        <v>1.3039412929520768</v>
      </c>
      <c r="O15" s="143">
        <f>O7+O9+O11+O13</f>
        <v>42859.7</v>
      </c>
      <c r="P15" s="149">
        <f>P7+P9+P11+P13</f>
        <v>13266.35</v>
      </c>
      <c r="Q15" s="145">
        <f>O15/P15*100</f>
        <v>323.07077681502443</v>
      </c>
      <c r="R15" s="165">
        <f>O15/E15</f>
        <v>0.32176686470131904</v>
      </c>
      <c r="S15" s="185">
        <f>P15/F15</f>
        <v>0.09504693171293838</v>
      </c>
    </row>
    <row r="16" spans="1:19" ht="15" customHeight="1" thickBot="1">
      <c r="A16" s="158"/>
      <c r="B16" s="144"/>
      <c r="C16" s="150"/>
      <c r="D16" s="146"/>
      <c r="E16" s="148"/>
      <c r="F16" s="227"/>
      <c r="G16" s="146"/>
      <c r="H16" s="162"/>
      <c r="I16" s="164"/>
      <c r="J16" s="230"/>
      <c r="K16" s="220"/>
      <c r="L16" s="146"/>
      <c r="M16" s="142"/>
      <c r="N16" s="235"/>
      <c r="O16" s="144"/>
      <c r="P16" s="150"/>
      <c r="Q16" s="146"/>
      <c r="R16" s="166"/>
      <c r="S16" s="186"/>
    </row>
    <row r="18" spans="1:19" ht="23.25" customHeight="1" thickBot="1">
      <c r="A18" s="152" t="s">
        <v>16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ht="15" customHeight="1">
      <c r="A19" s="154" t="str">
        <f>A3</f>
        <v>総支部</v>
      </c>
      <c r="B19" s="124" t="str">
        <f>B3</f>
        <v>平均労働者数（人）</v>
      </c>
      <c r="C19" s="125"/>
      <c r="D19" s="126"/>
      <c r="E19" s="124" t="str">
        <f>E3</f>
        <v>労働延時間数（千時間）</v>
      </c>
      <c r="F19" s="125"/>
      <c r="G19" s="126"/>
      <c r="H19" s="124" t="str">
        <f>H3</f>
        <v>災害発生件数（件）</v>
      </c>
      <c r="I19" s="125"/>
      <c r="J19" s="125"/>
      <c r="K19" s="125"/>
      <c r="L19" s="126"/>
      <c r="M19" s="130" t="str">
        <f>M3</f>
        <v>度数率</v>
      </c>
      <c r="N19" s="207"/>
      <c r="O19" s="124" t="str">
        <f>O3</f>
        <v>損失日数（日）</v>
      </c>
      <c r="P19" s="125"/>
      <c r="Q19" s="126"/>
      <c r="R19" s="130" t="str">
        <f>R3</f>
        <v>強度率</v>
      </c>
      <c r="S19" s="131"/>
    </row>
    <row r="20" spans="1:19" ht="15" customHeight="1">
      <c r="A20" s="155"/>
      <c r="B20" s="127"/>
      <c r="C20" s="128"/>
      <c r="D20" s="129"/>
      <c r="E20" s="127"/>
      <c r="F20" s="128"/>
      <c r="G20" s="129"/>
      <c r="H20" s="193"/>
      <c r="I20" s="194"/>
      <c r="J20" s="194"/>
      <c r="K20" s="194"/>
      <c r="L20" s="195"/>
      <c r="M20" s="132"/>
      <c r="N20" s="208"/>
      <c r="O20" s="127"/>
      <c r="P20" s="128"/>
      <c r="Q20" s="129"/>
      <c r="R20" s="132"/>
      <c r="S20" s="133"/>
    </row>
    <row r="21" spans="1:19" ht="15" customHeight="1">
      <c r="A21" s="155"/>
      <c r="B21" s="18" t="str">
        <f aca="true" t="shared" si="2" ref="B21:D22">B5</f>
        <v>2022年</v>
      </c>
      <c r="C21" s="4" t="str">
        <f t="shared" si="2"/>
        <v>2021年</v>
      </c>
      <c r="D21" s="6" t="str">
        <f t="shared" si="2"/>
        <v>対比(%)</v>
      </c>
      <c r="E21" s="18" t="str">
        <f aca="true" t="shared" si="3" ref="E21:G22">B5</f>
        <v>2022年</v>
      </c>
      <c r="F21" s="4" t="str">
        <f t="shared" si="3"/>
        <v>2021年</v>
      </c>
      <c r="G21" s="6" t="str">
        <f t="shared" si="3"/>
        <v>対比(%)</v>
      </c>
      <c r="H21" s="135" t="str">
        <f>B5</f>
        <v>2022年</v>
      </c>
      <c r="I21" s="136"/>
      <c r="J21" s="211" t="str">
        <f>C5</f>
        <v>2021年</v>
      </c>
      <c r="K21" s="212"/>
      <c r="L21" s="5" t="str">
        <f>D5</f>
        <v>対比(%)</v>
      </c>
      <c r="M21" s="18" t="str">
        <f>B5</f>
        <v>2022年</v>
      </c>
      <c r="N21" s="4" t="str">
        <f>C5</f>
        <v>2021年</v>
      </c>
      <c r="O21" s="18" t="str">
        <f aca="true" t="shared" si="4" ref="O21:Q22">B5</f>
        <v>2022年</v>
      </c>
      <c r="P21" s="4" t="str">
        <f t="shared" si="4"/>
        <v>2021年</v>
      </c>
      <c r="Q21" s="6" t="str">
        <f t="shared" si="4"/>
        <v>対比(%)</v>
      </c>
      <c r="R21" s="18" t="str">
        <f>B5</f>
        <v>2022年</v>
      </c>
      <c r="S21" s="40" t="str">
        <f>C5</f>
        <v>2021年</v>
      </c>
    </row>
    <row r="22" spans="1:19" ht="15" customHeight="1" thickBot="1">
      <c r="A22" s="156"/>
      <c r="B22" s="19" t="str">
        <f t="shared" si="2"/>
        <v>(A)</v>
      </c>
      <c r="C22" s="11" t="str">
        <f t="shared" si="2"/>
        <v>(B)</v>
      </c>
      <c r="D22" s="13" t="str">
        <f t="shared" si="2"/>
        <v>(A/B)</v>
      </c>
      <c r="E22" s="19" t="str">
        <f t="shared" si="3"/>
        <v>(A)</v>
      </c>
      <c r="F22" s="11" t="str">
        <f t="shared" si="3"/>
        <v>(B)</v>
      </c>
      <c r="G22" s="13" t="str">
        <f t="shared" si="3"/>
        <v>(A/B)</v>
      </c>
      <c r="H22" s="14" t="str">
        <f>B6</f>
        <v>(A)</v>
      </c>
      <c r="I22" s="20"/>
      <c r="J22" s="15" t="str">
        <f>C6</f>
        <v>(B)</v>
      </c>
      <c r="K22" s="7"/>
      <c r="L22" s="12" t="str">
        <f>D6</f>
        <v>(A/B)</v>
      </c>
      <c r="M22" s="19" t="str">
        <f>B6</f>
        <v>(A)</v>
      </c>
      <c r="N22" s="11" t="str">
        <f>C6</f>
        <v>(B)</v>
      </c>
      <c r="O22" s="19" t="str">
        <f t="shared" si="4"/>
        <v>(A)</v>
      </c>
      <c r="P22" s="11" t="str">
        <f t="shared" si="4"/>
        <v>(B)</v>
      </c>
      <c r="Q22" s="13" t="str">
        <f t="shared" si="4"/>
        <v>(A/B)</v>
      </c>
      <c r="R22" s="19" t="str">
        <f>B6</f>
        <v>(A)</v>
      </c>
      <c r="S22" s="13" t="str">
        <f>C6</f>
        <v>(B)</v>
      </c>
    </row>
    <row r="23" spans="1:19" ht="15" customHeight="1">
      <c r="A23" s="137" t="str">
        <f>A7</f>
        <v>東日本</v>
      </c>
      <c r="B23" s="139">
        <v>3887</v>
      </c>
      <c r="C23" s="239">
        <v>4082</v>
      </c>
      <c r="D23" s="116">
        <f>B23/C23*100</f>
        <v>95.22292993630573</v>
      </c>
      <c r="E23" s="205">
        <v>8274.951</v>
      </c>
      <c r="F23" s="205">
        <v>8409.019</v>
      </c>
      <c r="G23" s="116">
        <f>E23/F23*100</f>
        <v>98.40566420411227</v>
      </c>
      <c r="H23" s="118">
        <v>9</v>
      </c>
      <c r="I23" s="120">
        <v>0</v>
      </c>
      <c r="J23" s="243">
        <v>8</v>
      </c>
      <c r="K23" s="244">
        <v>0</v>
      </c>
      <c r="L23" s="116">
        <f>H23/J23*100</f>
        <v>112.5</v>
      </c>
      <c r="M23" s="168">
        <f>H23/E23*1000</f>
        <v>1.0876197333373938</v>
      </c>
      <c r="N23" s="231">
        <f>J23/F23*1000</f>
        <v>0.951359486760584</v>
      </c>
      <c r="O23" s="122">
        <v>219</v>
      </c>
      <c r="P23" s="251">
        <v>153.6</v>
      </c>
      <c r="Q23" s="116">
        <f>O23/P23*100</f>
        <v>142.578125</v>
      </c>
      <c r="R23" s="177">
        <f>O23/E23</f>
        <v>0.02646541351120992</v>
      </c>
      <c r="S23" s="187">
        <f>P23/F23</f>
        <v>0.018266102145803213</v>
      </c>
    </row>
    <row r="24" spans="1:19" ht="15" customHeight="1">
      <c r="A24" s="138"/>
      <c r="B24" s="140"/>
      <c r="C24" s="240"/>
      <c r="D24" s="117"/>
      <c r="E24" s="179"/>
      <c r="F24" s="179"/>
      <c r="G24" s="117"/>
      <c r="H24" s="119"/>
      <c r="I24" s="121"/>
      <c r="J24" s="245"/>
      <c r="K24" s="246"/>
      <c r="L24" s="117"/>
      <c r="M24" s="169"/>
      <c r="N24" s="232"/>
      <c r="O24" s="123"/>
      <c r="P24" s="252"/>
      <c r="Q24" s="117"/>
      <c r="R24" s="174"/>
      <c r="S24" s="188"/>
    </row>
    <row r="25" spans="1:19" ht="15" customHeight="1">
      <c r="A25" s="71" t="str">
        <f>A9</f>
        <v>西日本</v>
      </c>
      <c r="B25" s="59">
        <v>5401</v>
      </c>
      <c r="C25" s="241">
        <v>5450</v>
      </c>
      <c r="D25" s="107">
        <f>B25/C25*100</f>
        <v>99.10091743119266</v>
      </c>
      <c r="E25" s="114">
        <v>11613.022</v>
      </c>
      <c r="F25" s="114">
        <v>11106.2</v>
      </c>
      <c r="G25" s="107">
        <f>E25/F25*100</f>
        <v>104.56341502944302</v>
      </c>
      <c r="H25" s="48">
        <v>14</v>
      </c>
      <c r="I25" s="63">
        <v>1</v>
      </c>
      <c r="J25" s="247">
        <v>9</v>
      </c>
      <c r="K25" s="248">
        <v>0</v>
      </c>
      <c r="L25" s="107">
        <f>H25/J25*100</f>
        <v>155.55555555555557</v>
      </c>
      <c r="M25" s="51">
        <f>H25/E25*1000</f>
        <v>1.2055432255273433</v>
      </c>
      <c r="N25" s="82">
        <f>J25/F25*1000</f>
        <v>0.8103581783148152</v>
      </c>
      <c r="O25" s="109">
        <v>7742.7</v>
      </c>
      <c r="P25" s="253">
        <v>147.75</v>
      </c>
      <c r="Q25" s="107">
        <f>O25/P25*100</f>
        <v>5240.406091370559</v>
      </c>
      <c r="R25" s="50">
        <f>O25/E25</f>
        <v>0.6667256808778972</v>
      </c>
      <c r="S25" s="75">
        <f>P25/F25</f>
        <v>0.013303380094001548</v>
      </c>
    </row>
    <row r="26" spans="1:19" ht="15" customHeight="1">
      <c r="A26" s="71"/>
      <c r="B26" s="59"/>
      <c r="C26" s="241"/>
      <c r="D26" s="107"/>
      <c r="E26" s="114"/>
      <c r="F26" s="114"/>
      <c r="G26" s="107"/>
      <c r="H26" s="48"/>
      <c r="I26" s="63"/>
      <c r="J26" s="247"/>
      <c r="K26" s="248"/>
      <c r="L26" s="151"/>
      <c r="M26" s="51"/>
      <c r="N26" s="82"/>
      <c r="O26" s="134"/>
      <c r="P26" s="254"/>
      <c r="Q26" s="107"/>
      <c r="R26" s="50"/>
      <c r="S26" s="75"/>
    </row>
    <row r="27" spans="1:19" ht="15" customHeight="1">
      <c r="A27" s="71" t="str">
        <f>A11</f>
        <v>中国四国</v>
      </c>
      <c r="B27" s="59">
        <v>10690</v>
      </c>
      <c r="C27" s="241">
        <v>11646</v>
      </c>
      <c r="D27" s="107">
        <f>B27/C27*100</f>
        <v>91.79117293491328</v>
      </c>
      <c r="E27" s="114">
        <v>24815.326</v>
      </c>
      <c r="F27" s="114">
        <v>27337.031</v>
      </c>
      <c r="G27" s="107">
        <f>E27/F27*100</f>
        <v>90.77549789514451</v>
      </c>
      <c r="H27" s="48">
        <v>28</v>
      </c>
      <c r="I27" s="63">
        <v>2</v>
      </c>
      <c r="J27" s="247">
        <v>21</v>
      </c>
      <c r="K27" s="248">
        <v>0</v>
      </c>
      <c r="L27" s="107">
        <f>H27/J27*100</f>
        <v>133.33333333333331</v>
      </c>
      <c r="M27" s="51">
        <f>H27/E27*1000</f>
        <v>1.1283349652549395</v>
      </c>
      <c r="N27" s="82">
        <f>J27/F27*1000</f>
        <v>0.7681887619763829</v>
      </c>
      <c r="O27" s="109">
        <v>15599</v>
      </c>
      <c r="P27" s="253">
        <v>835</v>
      </c>
      <c r="Q27" s="107">
        <f>O27/P27*100</f>
        <v>1868.1437125748503</v>
      </c>
      <c r="R27" s="50">
        <f>O27/E27</f>
        <v>0.628603468678993</v>
      </c>
      <c r="S27" s="75">
        <f>P27/F27</f>
        <v>0.030544648392870462</v>
      </c>
    </row>
    <row r="28" spans="1:19" ht="15" customHeight="1">
      <c r="A28" s="71"/>
      <c r="B28" s="59"/>
      <c r="C28" s="241"/>
      <c r="D28" s="107"/>
      <c r="E28" s="114"/>
      <c r="F28" s="114"/>
      <c r="G28" s="107"/>
      <c r="H28" s="48"/>
      <c r="I28" s="63"/>
      <c r="J28" s="247"/>
      <c r="K28" s="248"/>
      <c r="L28" s="107"/>
      <c r="M28" s="51"/>
      <c r="N28" s="82"/>
      <c r="O28" s="134"/>
      <c r="P28" s="254"/>
      <c r="Q28" s="107"/>
      <c r="R28" s="50"/>
      <c r="S28" s="75"/>
    </row>
    <row r="29" spans="1:19" ht="15" customHeight="1">
      <c r="A29" s="71" t="str">
        <f>A13</f>
        <v>九州山口</v>
      </c>
      <c r="B29" s="59">
        <v>8074</v>
      </c>
      <c r="C29" s="241">
        <v>8749</v>
      </c>
      <c r="D29" s="107">
        <f>B29/C29*100</f>
        <v>92.28483255229169</v>
      </c>
      <c r="E29" s="114">
        <v>16490.635</v>
      </c>
      <c r="F29" s="114">
        <v>17727.686</v>
      </c>
      <c r="G29" s="107">
        <f>E29/F29*100</f>
        <v>93.02192626832401</v>
      </c>
      <c r="H29" s="48">
        <v>27</v>
      </c>
      <c r="I29" s="63">
        <v>0</v>
      </c>
      <c r="J29" s="247">
        <v>36</v>
      </c>
      <c r="K29" s="248">
        <v>0</v>
      </c>
      <c r="L29" s="107">
        <f>H29/J29*100</f>
        <v>75</v>
      </c>
      <c r="M29" s="51">
        <f>H29/E29*1000</f>
        <v>1.6372929241354262</v>
      </c>
      <c r="N29" s="82">
        <f>J29/F29*1000</f>
        <v>2.030721888914323</v>
      </c>
      <c r="O29" s="109">
        <v>590</v>
      </c>
      <c r="P29" s="253">
        <v>812</v>
      </c>
      <c r="Q29" s="107">
        <f>O29/P29*100</f>
        <v>72.66009852216749</v>
      </c>
      <c r="R29" s="50">
        <f>O29/E29</f>
        <v>0.03577788241629264</v>
      </c>
      <c r="S29" s="75">
        <f>P29/F29</f>
        <v>0.04580406038328973</v>
      </c>
    </row>
    <row r="30" spans="1:19" ht="15" customHeight="1" thickBot="1">
      <c r="A30" s="72"/>
      <c r="B30" s="60"/>
      <c r="C30" s="242"/>
      <c r="D30" s="108"/>
      <c r="E30" s="115"/>
      <c r="F30" s="115"/>
      <c r="G30" s="108"/>
      <c r="H30" s="49"/>
      <c r="I30" s="64"/>
      <c r="J30" s="249"/>
      <c r="K30" s="250"/>
      <c r="L30" s="108"/>
      <c r="M30" s="56"/>
      <c r="N30" s="111"/>
      <c r="O30" s="110"/>
      <c r="P30" s="255"/>
      <c r="Q30" s="108"/>
      <c r="R30" s="62"/>
      <c r="S30" s="184"/>
    </row>
    <row r="31" spans="1:19" ht="15" customHeight="1">
      <c r="A31" s="65" t="str">
        <f>A15</f>
        <v>合計</v>
      </c>
      <c r="B31" s="52">
        <f>(B23+B25+B27+B29)</f>
        <v>28052</v>
      </c>
      <c r="C31" s="57">
        <f>(C23+C25+C27+C29)</f>
        <v>29927</v>
      </c>
      <c r="D31" s="97">
        <f>B31/C31*100</f>
        <v>93.73475456945233</v>
      </c>
      <c r="E31" s="67">
        <f>E23+E25+E27+E29</f>
        <v>61193.933999999994</v>
      </c>
      <c r="F31" s="91">
        <f>F23+F25+F27+F29</f>
        <v>64579.936</v>
      </c>
      <c r="G31" s="97">
        <f>E31/F31*100</f>
        <v>94.75688238526591</v>
      </c>
      <c r="H31" s="69">
        <f>H29+H27+H25+H23</f>
        <v>78</v>
      </c>
      <c r="I31" s="42">
        <f>I23+I25+I27+I29</f>
        <v>3</v>
      </c>
      <c r="J31" s="221">
        <f>J29+J27+J25+J23</f>
        <v>74</v>
      </c>
      <c r="K31" s="105">
        <f>K23+K25+K27+K29</f>
        <v>0</v>
      </c>
      <c r="L31" s="97">
        <f>H31/J31*100</f>
        <v>105.40540540540539</v>
      </c>
      <c r="M31" s="112">
        <f>H31/E31*1000</f>
        <v>1.2746361428569049</v>
      </c>
      <c r="N31" s="236">
        <f>J31/F31*1000</f>
        <v>1.1458667286384427</v>
      </c>
      <c r="O31" s="52">
        <f>O23+O25+O27+O29</f>
        <v>24150.7</v>
      </c>
      <c r="P31" s="57">
        <f>P23+P25+P27+P29</f>
        <v>1948.35</v>
      </c>
      <c r="Q31" s="97">
        <f>O31/P31*100</f>
        <v>1239.5462827520723</v>
      </c>
      <c r="R31" s="46">
        <f>O31/E31</f>
        <v>0.39465839865761865</v>
      </c>
      <c r="S31" s="159">
        <f>P31/F31</f>
        <v>0.030169587037063645</v>
      </c>
    </row>
    <row r="32" spans="1:19" ht="15" customHeight="1" thickBot="1">
      <c r="A32" s="66"/>
      <c r="B32" s="53"/>
      <c r="C32" s="58"/>
      <c r="D32" s="98"/>
      <c r="E32" s="68"/>
      <c r="F32" s="92"/>
      <c r="G32" s="98"/>
      <c r="H32" s="70"/>
      <c r="I32" s="43"/>
      <c r="J32" s="222"/>
      <c r="K32" s="106"/>
      <c r="L32" s="98"/>
      <c r="M32" s="113"/>
      <c r="N32" s="237"/>
      <c r="O32" s="53"/>
      <c r="P32" s="58"/>
      <c r="Q32" s="98"/>
      <c r="R32" s="47"/>
      <c r="S32" s="160"/>
    </row>
    <row r="33" spans="1:19" ht="15" customHeight="1">
      <c r="A33" s="25"/>
      <c r="B33" s="25"/>
      <c r="C33" s="25"/>
      <c r="D33" s="25"/>
      <c r="E33" s="26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22.5" customHeight="1" thickBot="1">
      <c r="A34" s="196" t="s">
        <v>15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</row>
    <row r="35" spans="1:19" ht="15" customHeight="1">
      <c r="A35" s="83" t="str">
        <f>A3</f>
        <v>総支部</v>
      </c>
      <c r="B35" s="99" t="str">
        <f>B3</f>
        <v>平均労働者数（人）</v>
      </c>
      <c r="C35" s="100"/>
      <c r="D35" s="101"/>
      <c r="E35" s="99" t="str">
        <f>E3</f>
        <v>労働延時間数（千時間）</v>
      </c>
      <c r="F35" s="100"/>
      <c r="G35" s="101"/>
      <c r="H35" s="99" t="str">
        <f>H3</f>
        <v>災害発生件数（件）</v>
      </c>
      <c r="I35" s="100"/>
      <c r="J35" s="100"/>
      <c r="K35" s="100"/>
      <c r="L35" s="101"/>
      <c r="M35" s="87" t="str">
        <f>M3</f>
        <v>度数率</v>
      </c>
      <c r="N35" s="216"/>
      <c r="O35" s="99" t="str">
        <f>O3</f>
        <v>損失日数（日）</v>
      </c>
      <c r="P35" s="100"/>
      <c r="Q35" s="101"/>
      <c r="R35" s="87" t="str">
        <f>R3</f>
        <v>強度率</v>
      </c>
      <c r="S35" s="88"/>
    </row>
    <row r="36" spans="1:19" ht="15" customHeight="1">
      <c r="A36" s="84"/>
      <c r="B36" s="102"/>
      <c r="C36" s="103"/>
      <c r="D36" s="104"/>
      <c r="E36" s="102"/>
      <c r="F36" s="103"/>
      <c r="G36" s="104"/>
      <c r="H36" s="213"/>
      <c r="I36" s="214"/>
      <c r="J36" s="214"/>
      <c r="K36" s="214"/>
      <c r="L36" s="215"/>
      <c r="M36" s="89"/>
      <c r="N36" s="217"/>
      <c r="O36" s="102"/>
      <c r="P36" s="103"/>
      <c r="Q36" s="104"/>
      <c r="R36" s="89"/>
      <c r="S36" s="90"/>
    </row>
    <row r="37" spans="1:19" ht="15" customHeight="1">
      <c r="A37" s="84"/>
      <c r="B37" s="30" t="str">
        <f aca="true" t="shared" si="5" ref="B37:D38">B5</f>
        <v>2022年</v>
      </c>
      <c r="C37" s="27" t="str">
        <f t="shared" si="5"/>
        <v>2021年</v>
      </c>
      <c r="D37" s="28" t="str">
        <f t="shared" si="5"/>
        <v>対比(%)</v>
      </c>
      <c r="E37" s="30" t="str">
        <f aca="true" t="shared" si="6" ref="E37:G38">B5</f>
        <v>2022年</v>
      </c>
      <c r="F37" s="27" t="str">
        <f t="shared" si="6"/>
        <v>2021年</v>
      </c>
      <c r="G37" s="29" t="str">
        <f t="shared" si="6"/>
        <v>対比(%)</v>
      </c>
      <c r="H37" s="95" t="str">
        <f>B5</f>
        <v>2022年</v>
      </c>
      <c r="I37" s="96"/>
      <c r="J37" s="223" t="str">
        <f>C5</f>
        <v>2021年</v>
      </c>
      <c r="K37" s="224"/>
      <c r="L37" s="28" t="str">
        <f>D5</f>
        <v>対比(%)</v>
      </c>
      <c r="M37" s="30" t="str">
        <f>B5</f>
        <v>2022年</v>
      </c>
      <c r="N37" s="27" t="str">
        <f>C5</f>
        <v>2021年</v>
      </c>
      <c r="O37" s="30" t="str">
        <f aca="true" t="shared" si="7" ref="O37:Q38">B5</f>
        <v>2022年</v>
      </c>
      <c r="P37" s="27" t="str">
        <f t="shared" si="7"/>
        <v>2021年</v>
      </c>
      <c r="Q37" s="29" t="str">
        <f t="shared" si="7"/>
        <v>対比(%)</v>
      </c>
      <c r="R37" s="30" t="str">
        <f>B5</f>
        <v>2022年</v>
      </c>
      <c r="S37" s="41" t="str">
        <f>C5</f>
        <v>2021年</v>
      </c>
    </row>
    <row r="38" spans="1:19" ht="15" customHeight="1" thickBot="1">
      <c r="A38" s="85"/>
      <c r="B38" s="31" t="str">
        <f t="shared" si="5"/>
        <v>(A)</v>
      </c>
      <c r="C38" s="32" t="str">
        <f t="shared" si="5"/>
        <v>(B)</v>
      </c>
      <c r="D38" s="33" t="str">
        <f t="shared" si="5"/>
        <v>(A/B)</v>
      </c>
      <c r="E38" s="31" t="str">
        <f t="shared" si="6"/>
        <v>(A)</v>
      </c>
      <c r="F38" s="32" t="str">
        <f t="shared" si="6"/>
        <v>(B)</v>
      </c>
      <c r="G38" s="34" t="str">
        <f t="shared" si="6"/>
        <v>(A/B)</v>
      </c>
      <c r="H38" s="35" t="str">
        <f>B6</f>
        <v>(A)</v>
      </c>
      <c r="I38" s="36"/>
      <c r="J38" s="37" t="str">
        <f>C6</f>
        <v>(B)</v>
      </c>
      <c r="K38" s="38"/>
      <c r="L38" s="33" t="str">
        <f>D6</f>
        <v>(A/B)</v>
      </c>
      <c r="M38" s="31" t="str">
        <f>B6</f>
        <v>(A)</v>
      </c>
      <c r="N38" s="32" t="str">
        <f>C6</f>
        <v>(B)</v>
      </c>
      <c r="O38" s="31" t="str">
        <f t="shared" si="7"/>
        <v>(A)</v>
      </c>
      <c r="P38" s="32" t="str">
        <f t="shared" si="7"/>
        <v>(B)</v>
      </c>
      <c r="Q38" s="34" t="str">
        <f t="shared" si="7"/>
        <v>(A/B)</v>
      </c>
      <c r="R38" s="31" t="str">
        <f>B6</f>
        <v>(A)</v>
      </c>
      <c r="S38" s="34" t="str">
        <f>C6</f>
        <v>(B)</v>
      </c>
    </row>
    <row r="39" spans="1:19" ht="15" customHeight="1">
      <c r="A39" s="80" t="str">
        <f>A7</f>
        <v>東日本</v>
      </c>
      <c r="B39" s="81">
        <v>4144</v>
      </c>
      <c r="C39" s="256">
        <v>4303</v>
      </c>
      <c r="D39" s="61">
        <f>B39/C39*100</f>
        <v>96.30490355565884</v>
      </c>
      <c r="E39" s="86">
        <v>9766.532</v>
      </c>
      <c r="F39" s="86">
        <v>9330.402</v>
      </c>
      <c r="G39" s="61">
        <f>E39/F39*100</f>
        <v>104.6742894893489</v>
      </c>
      <c r="H39" s="93">
        <v>12</v>
      </c>
      <c r="I39" s="94">
        <v>0</v>
      </c>
      <c r="J39" s="257">
        <v>13</v>
      </c>
      <c r="K39" s="258">
        <v>0</v>
      </c>
      <c r="L39" s="61">
        <f>H39/J39*100</f>
        <v>92.3076923076923</v>
      </c>
      <c r="M39" s="77">
        <f>H39/E39*1000</f>
        <v>1.2286858835869274</v>
      </c>
      <c r="N39" s="238">
        <f>J39/F39*1000</f>
        <v>1.3932947369255901</v>
      </c>
      <c r="O39" s="78">
        <v>512</v>
      </c>
      <c r="P39" s="259">
        <v>499</v>
      </c>
      <c r="Q39" s="61">
        <f>O39/P39*100</f>
        <v>102.60521042084167</v>
      </c>
      <c r="R39" s="176">
        <f>O39/E39</f>
        <v>0.052423931033042236</v>
      </c>
      <c r="S39" s="167">
        <f>P39/F39</f>
        <v>0.05348108259429765</v>
      </c>
    </row>
    <row r="40" spans="1:19" ht="15" customHeight="1">
      <c r="A40" s="71"/>
      <c r="B40" s="59"/>
      <c r="C40" s="241"/>
      <c r="D40" s="54"/>
      <c r="E40" s="73"/>
      <c r="F40" s="73"/>
      <c r="G40" s="54"/>
      <c r="H40" s="48"/>
      <c r="I40" s="63"/>
      <c r="J40" s="247"/>
      <c r="K40" s="248"/>
      <c r="L40" s="54"/>
      <c r="M40" s="51"/>
      <c r="N40" s="82"/>
      <c r="O40" s="79"/>
      <c r="P40" s="260"/>
      <c r="Q40" s="54"/>
      <c r="R40" s="50"/>
      <c r="S40" s="75"/>
    </row>
    <row r="41" spans="1:19" ht="15" customHeight="1">
      <c r="A41" s="71" t="str">
        <f>A9</f>
        <v>西日本</v>
      </c>
      <c r="B41" s="59">
        <v>4293</v>
      </c>
      <c r="C41" s="241">
        <v>4321</v>
      </c>
      <c r="D41" s="54">
        <f>B41/C41*100</f>
        <v>99.35200185142328</v>
      </c>
      <c r="E41" s="73">
        <v>8277.96</v>
      </c>
      <c r="F41" s="73">
        <v>8369.977</v>
      </c>
      <c r="G41" s="76">
        <f>E41/F41*100</f>
        <v>98.90063019289059</v>
      </c>
      <c r="H41" s="48">
        <v>3</v>
      </c>
      <c r="I41" s="63">
        <v>0</v>
      </c>
      <c r="J41" s="247">
        <v>9</v>
      </c>
      <c r="K41" s="248">
        <v>0</v>
      </c>
      <c r="L41" s="54">
        <f>H41/J41*100</f>
        <v>33.33333333333333</v>
      </c>
      <c r="M41" s="51">
        <f>H41/E41*1000</f>
        <v>0.3624081295391619</v>
      </c>
      <c r="N41" s="82">
        <f>J41/F41*1000</f>
        <v>1.075271771953495</v>
      </c>
      <c r="O41" s="59">
        <v>43</v>
      </c>
      <c r="P41" s="241">
        <v>211</v>
      </c>
      <c r="Q41" s="54">
        <f>O41/P41*100</f>
        <v>20.379146919431278</v>
      </c>
      <c r="R41" s="50">
        <f>O41/E41</f>
        <v>0.005194516523394654</v>
      </c>
      <c r="S41" s="75">
        <f>P41/F41</f>
        <v>0.02520914932024305</v>
      </c>
    </row>
    <row r="42" spans="1:19" ht="15" customHeight="1">
      <c r="A42" s="71"/>
      <c r="B42" s="59"/>
      <c r="C42" s="241"/>
      <c r="D42" s="54"/>
      <c r="E42" s="73"/>
      <c r="F42" s="73"/>
      <c r="G42" s="76"/>
      <c r="H42" s="48"/>
      <c r="I42" s="63"/>
      <c r="J42" s="247"/>
      <c r="K42" s="248"/>
      <c r="L42" s="54"/>
      <c r="M42" s="51"/>
      <c r="N42" s="82"/>
      <c r="O42" s="59"/>
      <c r="P42" s="241"/>
      <c r="Q42" s="54"/>
      <c r="R42" s="50"/>
      <c r="S42" s="75"/>
    </row>
    <row r="43" spans="1:19" ht="15" customHeight="1">
      <c r="A43" s="71" t="str">
        <f>A11</f>
        <v>中国四国</v>
      </c>
      <c r="B43" s="59">
        <v>17619</v>
      </c>
      <c r="C43" s="241">
        <v>18671</v>
      </c>
      <c r="D43" s="54">
        <f>B43/C43*100</f>
        <v>94.36559370146216</v>
      </c>
      <c r="E43" s="73">
        <v>34644.836</v>
      </c>
      <c r="F43" s="73">
        <v>35791.404</v>
      </c>
      <c r="G43" s="76">
        <f>E43/F43*100</f>
        <v>96.79652689791102</v>
      </c>
      <c r="H43" s="48">
        <v>49</v>
      </c>
      <c r="I43" s="63">
        <v>2</v>
      </c>
      <c r="J43" s="247">
        <v>48</v>
      </c>
      <c r="K43" s="248">
        <v>1</v>
      </c>
      <c r="L43" s="54">
        <f>H43/J43*100</f>
        <v>102.08333333333333</v>
      </c>
      <c r="M43" s="51">
        <f>H43/E43*1000</f>
        <v>1.4143521995601307</v>
      </c>
      <c r="N43" s="82">
        <f>J43/F43*1000</f>
        <v>1.3411041377421238</v>
      </c>
      <c r="O43" s="59">
        <v>17163</v>
      </c>
      <c r="P43" s="241">
        <v>9431</v>
      </c>
      <c r="Q43" s="54">
        <f>O43/P43*100</f>
        <v>181.98494327218745</v>
      </c>
      <c r="R43" s="50">
        <f>O43/E43</f>
        <v>0.4953985061438882</v>
      </c>
      <c r="S43" s="75">
        <f>P43/F43</f>
        <v>0.263499023396791</v>
      </c>
    </row>
    <row r="44" spans="1:19" ht="15" customHeight="1">
      <c r="A44" s="71"/>
      <c r="B44" s="59"/>
      <c r="C44" s="241"/>
      <c r="D44" s="54"/>
      <c r="E44" s="73"/>
      <c r="F44" s="73"/>
      <c r="G44" s="76"/>
      <c r="H44" s="48"/>
      <c r="I44" s="63"/>
      <c r="J44" s="247"/>
      <c r="K44" s="248"/>
      <c r="L44" s="54"/>
      <c r="M44" s="51"/>
      <c r="N44" s="82"/>
      <c r="O44" s="59"/>
      <c r="P44" s="241"/>
      <c r="Q44" s="54"/>
      <c r="R44" s="50"/>
      <c r="S44" s="75"/>
    </row>
    <row r="45" spans="1:19" ht="15" customHeight="1">
      <c r="A45" s="71" t="str">
        <f>A13</f>
        <v>九州山口</v>
      </c>
      <c r="B45" s="59">
        <v>9567</v>
      </c>
      <c r="C45" s="241">
        <v>10840</v>
      </c>
      <c r="D45" s="54">
        <f>B45/C45*100</f>
        <v>88.25645756457564</v>
      </c>
      <c r="E45" s="73">
        <v>19317.837</v>
      </c>
      <c r="F45" s="73">
        <v>21505.117</v>
      </c>
      <c r="G45" s="54">
        <f>E45/F45*100</f>
        <v>89.82902534313114</v>
      </c>
      <c r="H45" s="48">
        <v>29</v>
      </c>
      <c r="I45" s="63">
        <v>0</v>
      </c>
      <c r="J45" s="247">
        <v>38</v>
      </c>
      <c r="K45" s="248">
        <v>0</v>
      </c>
      <c r="L45" s="54">
        <f>H45/J45*100</f>
        <v>76.31578947368422</v>
      </c>
      <c r="M45" s="51">
        <f>H45/E45*1000</f>
        <v>1.5012032661834758</v>
      </c>
      <c r="N45" s="82">
        <f>J45/F45*1000</f>
        <v>1.7670213093934808</v>
      </c>
      <c r="O45" s="59">
        <v>991</v>
      </c>
      <c r="P45" s="241">
        <v>1177</v>
      </c>
      <c r="Q45" s="54">
        <f>O45/P45*100</f>
        <v>84.19711129991504</v>
      </c>
      <c r="R45" s="50">
        <f>O45/E45</f>
        <v>0.05129973919958016</v>
      </c>
      <c r="S45" s="75">
        <f>P45/F45</f>
        <v>0.05473116003042439</v>
      </c>
    </row>
    <row r="46" spans="1:19" ht="15" customHeight="1" thickBot="1">
      <c r="A46" s="72"/>
      <c r="B46" s="60"/>
      <c r="C46" s="242"/>
      <c r="D46" s="55"/>
      <c r="E46" s="74"/>
      <c r="F46" s="74"/>
      <c r="G46" s="55"/>
      <c r="H46" s="49"/>
      <c r="I46" s="64"/>
      <c r="J46" s="249"/>
      <c r="K46" s="250"/>
      <c r="L46" s="55"/>
      <c r="M46" s="56"/>
      <c r="N46" s="111"/>
      <c r="O46" s="60"/>
      <c r="P46" s="242"/>
      <c r="Q46" s="55"/>
      <c r="R46" s="62"/>
      <c r="S46" s="184"/>
    </row>
    <row r="47" spans="1:19" ht="15" customHeight="1">
      <c r="A47" s="65" t="str">
        <f>A15</f>
        <v>合計</v>
      </c>
      <c r="B47" s="52">
        <f>(B39+B41+B43+B45)</f>
        <v>35623</v>
      </c>
      <c r="C47" s="57">
        <f>(C39+C41+C43+C45)</f>
        <v>38135</v>
      </c>
      <c r="D47" s="44">
        <f>B47/C47*100</f>
        <v>93.41287531139373</v>
      </c>
      <c r="E47" s="67">
        <f>E39+E41+E43+E45</f>
        <v>72007.16500000001</v>
      </c>
      <c r="F47" s="91">
        <f>F39+F41+F43+F45</f>
        <v>74996.9</v>
      </c>
      <c r="G47" s="44">
        <f>E47/F47*100</f>
        <v>96.01352189223823</v>
      </c>
      <c r="H47" s="69">
        <f>H45+H43+H41+H39</f>
        <v>93</v>
      </c>
      <c r="I47" s="42">
        <f>I39+I41+I43+I45</f>
        <v>2</v>
      </c>
      <c r="J47" s="221">
        <f>J45+J43+J41+J39</f>
        <v>108</v>
      </c>
      <c r="K47" s="105">
        <f>K39+K41+K43+K45</f>
        <v>1</v>
      </c>
      <c r="L47" s="44">
        <f>H47/J47*100</f>
        <v>86.11111111111111</v>
      </c>
      <c r="M47" s="112">
        <f>H47/E47*1000</f>
        <v>1.2915381406836388</v>
      </c>
      <c r="N47" s="236">
        <f>J47/F47*1000</f>
        <v>1.4400595224602617</v>
      </c>
      <c r="O47" s="52">
        <f>O39+O41+O43+O45</f>
        <v>18709</v>
      </c>
      <c r="P47" s="57">
        <f>P39+P41+P43+P45</f>
        <v>11318</v>
      </c>
      <c r="Q47" s="44">
        <f>O47/P47*100</f>
        <v>165.30305707722212</v>
      </c>
      <c r="R47" s="46">
        <f>O47/E47</f>
        <v>0.25982136638763653</v>
      </c>
      <c r="S47" s="159">
        <f>P47/F47</f>
        <v>0.15091290440004854</v>
      </c>
    </row>
    <row r="48" spans="1:19" ht="15" customHeight="1" thickBot="1">
      <c r="A48" s="66"/>
      <c r="B48" s="53"/>
      <c r="C48" s="58"/>
      <c r="D48" s="45"/>
      <c r="E48" s="68"/>
      <c r="F48" s="92"/>
      <c r="G48" s="45"/>
      <c r="H48" s="70"/>
      <c r="I48" s="43"/>
      <c r="J48" s="222"/>
      <c r="K48" s="106"/>
      <c r="L48" s="45"/>
      <c r="M48" s="113"/>
      <c r="N48" s="237"/>
      <c r="O48" s="53"/>
      <c r="P48" s="58"/>
      <c r="Q48" s="45"/>
      <c r="R48" s="47"/>
      <c r="S48" s="160"/>
    </row>
    <row r="49" spans="1:14" ht="15" customHeight="1">
      <c r="A49" s="8" t="s">
        <v>0</v>
      </c>
      <c r="B49" s="1" t="s">
        <v>12</v>
      </c>
      <c r="C49" s="1"/>
      <c r="D49" s="1"/>
      <c r="E49" s="9"/>
      <c r="F49" s="9"/>
      <c r="G49" s="1"/>
      <c r="H49" s="1"/>
      <c r="I49" s="1"/>
      <c r="J49" s="1"/>
      <c r="K49" s="1"/>
      <c r="L49" s="2"/>
      <c r="M49" s="2"/>
      <c r="N49" s="2"/>
    </row>
    <row r="50" spans="1:14" ht="15" customHeight="1">
      <c r="A50" s="2"/>
      <c r="B50" s="16" t="s">
        <v>24</v>
      </c>
      <c r="C50" s="23"/>
      <c r="E50" s="10"/>
      <c r="F50" s="10"/>
      <c r="G50" s="2"/>
      <c r="H50" s="2"/>
      <c r="I50" s="2"/>
      <c r="J50" s="2"/>
      <c r="K50" s="2"/>
      <c r="L50" s="2"/>
      <c r="M50" s="2"/>
      <c r="N50" s="2"/>
    </row>
  </sheetData>
  <sheetProtection/>
  <mergeCells count="315">
    <mergeCell ref="K45:K46"/>
    <mergeCell ref="J47:J48"/>
    <mergeCell ref="K47:K48"/>
    <mergeCell ref="J41:J42"/>
    <mergeCell ref="K41:K42"/>
    <mergeCell ref="N47:N48"/>
    <mergeCell ref="N31:N32"/>
    <mergeCell ref="N39:N40"/>
    <mergeCell ref="P27:P28"/>
    <mergeCell ref="N23:N24"/>
    <mergeCell ref="N43:N44"/>
    <mergeCell ref="N45:N46"/>
    <mergeCell ref="J29:J30"/>
    <mergeCell ref="K29:K30"/>
    <mergeCell ref="J23:J24"/>
    <mergeCell ref="M47:M48"/>
    <mergeCell ref="K39:K40"/>
    <mergeCell ref="N7:N8"/>
    <mergeCell ref="N9:N10"/>
    <mergeCell ref="N11:N12"/>
    <mergeCell ref="N13:N14"/>
    <mergeCell ref="N15:N16"/>
    <mergeCell ref="J11:J12"/>
    <mergeCell ref="J15:J16"/>
    <mergeCell ref="K23:K24"/>
    <mergeCell ref="J25:J26"/>
    <mergeCell ref="K25:K26"/>
    <mergeCell ref="J27:J28"/>
    <mergeCell ref="K27:K28"/>
    <mergeCell ref="F9:F10"/>
    <mergeCell ref="F11:F12"/>
    <mergeCell ref="F13:F14"/>
    <mergeCell ref="F15:F16"/>
    <mergeCell ref="F43:F44"/>
    <mergeCell ref="F45:F46"/>
    <mergeCell ref="E23:E24"/>
    <mergeCell ref="C39:C40"/>
    <mergeCell ref="C41:C42"/>
    <mergeCell ref="C43:C44"/>
    <mergeCell ref="C45:C46"/>
    <mergeCell ref="C47:C48"/>
    <mergeCell ref="E39:E40"/>
    <mergeCell ref="J21:K21"/>
    <mergeCell ref="J31:J32"/>
    <mergeCell ref="J37:K37"/>
    <mergeCell ref="J39:J40"/>
    <mergeCell ref="C23:C24"/>
    <mergeCell ref="C25:C26"/>
    <mergeCell ref="C27:C28"/>
    <mergeCell ref="C29:C30"/>
    <mergeCell ref="C31:C32"/>
    <mergeCell ref="F23:F24"/>
    <mergeCell ref="M7:M8"/>
    <mergeCell ref="M9:M10"/>
    <mergeCell ref="I11:I12"/>
    <mergeCell ref="I7:I8"/>
    <mergeCell ref="K11:K12"/>
    <mergeCell ref="K15:K16"/>
    <mergeCell ref="J7:J8"/>
    <mergeCell ref="K7:K8"/>
    <mergeCell ref="J9:J10"/>
    <mergeCell ref="K9:K10"/>
    <mergeCell ref="L7:L8"/>
    <mergeCell ref="G2:K2"/>
    <mergeCell ref="A3:A6"/>
    <mergeCell ref="B3:D4"/>
    <mergeCell ref="E3:G4"/>
    <mergeCell ref="O3:Q4"/>
    <mergeCell ref="H3:L4"/>
    <mergeCell ref="M3:N4"/>
    <mergeCell ref="F7:F8"/>
    <mergeCell ref="J5:K5"/>
    <mergeCell ref="R3:S4"/>
    <mergeCell ref="H5:I5"/>
    <mergeCell ref="S9:S10"/>
    <mergeCell ref="A7:A8"/>
    <mergeCell ref="B7:B8"/>
    <mergeCell ref="D7:D8"/>
    <mergeCell ref="E7:E8"/>
    <mergeCell ref="C7:C8"/>
    <mergeCell ref="G7:G8"/>
    <mergeCell ref="H7:H8"/>
    <mergeCell ref="O7:O8"/>
    <mergeCell ref="Q7:Q8"/>
    <mergeCell ref="R7:R8"/>
    <mergeCell ref="S7:S8"/>
    <mergeCell ref="P7:P8"/>
    <mergeCell ref="P9:P10"/>
    <mergeCell ref="G9:G10"/>
    <mergeCell ref="H9:H10"/>
    <mergeCell ref="I9:I10"/>
    <mergeCell ref="L9:L10"/>
    <mergeCell ref="P31:P32"/>
    <mergeCell ref="P39:P40"/>
    <mergeCell ref="P29:P30"/>
    <mergeCell ref="J13:J14"/>
    <mergeCell ref="K13:K14"/>
    <mergeCell ref="M11:M12"/>
    <mergeCell ref="A9:A10"/>
    <mergeCell ref="B9:B10"/>
    <mergeCell ref="D9:D10"/>
    <mergeCell ref="E9:E10"/>
    <mergeCell ref="C9:C10"/>
    <mergeCell ref="C11:C12"/>
    <mergeCell ref="A11:A12"/>
    <mergeCell ref="B11:B12"/>
    <mergeCell ref="D11:D12"/>
    <mergeCell ref="E11:E12"/>
    <mergeCell ref="L11:L12"/>
    <mergeCell ref="S45:S46"/>
    <mergeCell ref="A34:S34"/>
    <mergeCell ref="P43:P44"/>
    <mergeCell ref="P45:P46"/>
    <mergeCell ref="O9:O10"/>
    <mergeCell ref="Q9:Q10"/>
    <mergeCell ref="R9:R10"/>
    <mergeCell ref="Q39:Q40"/>
    <mergeCell ref="S11:S12"/>
    <mergeCell ref="G11:G12"/>
    <mergeCell ref="H11:H12"/>
    <mergeCell ref="O11:O12"/>
    <mergeCell ref="Q11:Q12"/>
    <mergeCell ref="R11:R12"/>
    <mergeCell ref="Q25:Q26"/>
    <mergeCell ref="I13:I14"/>
    <mergeCell ref="L13:L14"/>
    <mergeCell ref="M13:M14"/>
    <mergeCell ref="H19:L20"/>
    <mergeCell ref="Q29:Q30"/>
    <mergeCell ref="R29:R30"/>
    <mergeCell ref="P11:P12"/>
    <mergeCell ref="P13:P14"/>
    <mergeCell ref="P15:P16"/>
    <mergeCell ref="P23:P24"/>
    <mergeCell ref="S25:S26"/>
    <mergeCell ref="S27:S28"/>
    <mergeCell ref="S29:S30"/>
    <mergeCell ref="S15:S16"/>
    <mergeCell ref="S23:S24"/>
    <mergeCell ref="S13:S14"/>
    <mergeCell ref="A13:A14"/>
    <mergeCell ref="B13:B14"/>
    <mergeCell ref="D13:D14"/>
    <mergeCell ref="E13:E14"/>
    <mergeCell ref="G13:G14"/>
    <mergeCell ref="H13:H14"/>
    <mergeCell ref="C13:C14"/>
    <mergeCell ref="O13:O14"/>
    <mergeCell ref="Q13:Q14"/>
    <mergeCell ref="R13:R14"/>
    <mergeCell ref="O41:O42"/>
    <mergeCell ref="R39:R40"/>
    <mergeCell ref="R23:R24"/>
    <mergeCell ref="R25:R26"/>
    <mergeCell ref="O25:O26"/>
    <mergeCell ref="P41:P42"/>
    <mergeCell ref="P25:P26"/>
    <mergeCell ref="S47:S48"/>
    <mergeCell ref="G15:G16"/>
    <mergeCell ref="H15:H16"/>
    <mergeCell ref="I15:I16"/>
    <mergeCell ref="L15:L16"/>
    <mergeCell ref="R15:R16"/>
    <mergeCell ref="S39:S40"/>
    <mergeCell ref="S41:S42"/>
    <mergeCell ref="M23:M24"/>
    <mergeCell ref="S31:S32"/>
    <mergeCell ref="O15:O16"/>
    <mergeCell ref="Q15:Q16"/>
    <mergeCell ref="I25:I26"/>
    <mergeCell ref="L25:L26"/>
    <mergeCell ref="M25:M26"/>
    <mergeCell ref="L23:L24"/>
    <mergeCell ref="A18:S18"/>
    <mergeCell ref="A19:A22"/>
    <mergeCell ref="B19:D20"/>
    <mergeCell ref="A15:A16"/>
    <mergeCell ref="D27:D28"/>
    <mergeCell ref="A23:A24"/>
    <mergeCell ref="B23:B24"/>
    <mergeCell ref="D23:D24"/>
    <mergeCell ref="M15:M16"/>
    <mergeCell ref="B15:B16"/>
    <mergeCell ref="D15:D16"/>
    <mergeCell ref="E15:E16"/>
    <mergeCell ref="C15:C16"/>
    <mergeCell ref="M19:N20"/>
    <mergeCell ref="A25:A26"/>
    <mergeCell ref="Q27:Q28"/>
    <mergeCell ref="R27:R28"/>
    <mergeCell ref="O19:Q20"/>
    <mergeCell ref="R19:S20"/>
    <mergeCell ref="Q23:Q24"/>
    <mergeCell ref="O27:O28"/>
    <mergeCell ref="H21:I21"/>
    <mergeCell ref="E19:G20"/>
    <mergeCell ref="B27:B28"/>
    <mergeCell ref="G23:G24"/>
    <mergeCell ref="H23:H24"/>
    <mergeCell ref="I23:I24"/>
    <mergeCell ref="O23:O24"/>
    <mergeCell ref="B25:B26"/>
    <mergeCell ref="D25:D26"/>
    <mergeCell ref="E25:E26"/>
    <mergeCell ref="G25:G26"/>
    <mergeCell ref="H25:H26"/>
    <mergeCell ref="F25:F26"/>
    <mergeCell ref="N25:N26"/>
    <mergeCell ref="E27:E28"/>
    <mergeCell ref="G27:G28"/>
    <mergeCell ref="H27:H28"/>
    <mergeCell ref="I27:I28"/>
    <mergeCell ref="M27:M28"/>
    <mergeCell ref="L27:L28"/>
    <mergeCell ref="N27:N28"/>
    <mergeCell ref="G29:G30"/>
    <mergeCell ref="H29:H30"/>
    <mergeCell ref="I29:I30"/>
    <mergeCell ref="F27:F28"/>
    <mergeCell ref="F29:F30"/>
    <mergeCell ref="A29:A30"/>
    <mergeCell ref="B29:B30"/>
    <mergeCell ref="D29:D30"/>
    <mergeCell ref="E29:E30"/>
    <mergeCell ref="A27:A28"/>
    <mergeCell ref="L29:L30"/>
    <mergeCell ref="M29:M30"/>
    <mergeCell ref="O29:O30"/>
    <mergeCell ref="N29:N30"/>
    <mergeCell ref="A31:A32"/>
    <mergeCell ref="B31:B32"/>
    <mergeCell ref="D31:D32"/>
    <mergeCell ref="E31:E32"/>
    <mergeCell ref="L31:L32"/>
    <mergeCell ref="M31:M32"/>
    <mergeCell ref="O31:O32"/>
    <mergeCell ref="G31:G32"/>
    <mergeCell ref="H31:H32"/>
    <mergeCell ref="B35:D36"/>
    <mergeCell ref="E35:G36"/>
    <mergeCell ref="O35:Q36"/>
    <mergeCell ref="Q31:Q32"/>
    <mergeCell ref="K31:K32"/>
    <mergeCell ref="H35:L36"/>
    <mergeCell ref="M35:N36"/>
    <mergeCell ref="A35:A38"/>
    <mergeCell ref="F39:F40"/>
    <mergeCell ref="R31:R32"/>
    <mergeCell ref="I31:I32"/>
    <mergeCell ref="R35:S36"/>
    <mergeCell ref="F31:F32"/>
    <mergeCell ref="G39:G40"/>
    <mergeCell ref="H39:H40"/>
    <mergeCell ref="I39:I40"/>
    <mergeCell ref="H37:I37"/>
    <mergeCell ref="Q41:Q42"/>
    <mergeCell ref="G41:G42"/>
    <mergeCell ref="H41:H42"/>
    <mergeCell ref="I41:I42"/>
    <mergeCell ref="L41:L42"/>
    <mergeCell ref="F41:F42"/>
    <mergeCell ref="N41:N42"/>
    <mergeCell ref="K43:K44"/>
    <mergeCell ref="M39:M40"/>
    <mergeCell ref="O39:O40"/>
    <mergeCell ref="A41:A42"/>
    <mergeCell ref="B41:B42"/>
    <mergeCell ref="D41:D42"/>
    <mergeCell ref="E41:E42"/>
    <mergeCell ref="A39:A40"/>
    <mergeCell ref="B39:B40"/>
    <mergeCell ref="D39:D40"/>
    <mergeCell ref="S43:S44"/>
    <mergeCell ref="A43:A44"/>
    <mergeCell ref="B43:B44"/>
    <mergeCell ref="D43:D44"/>
    <mergeCell ref="E43:E44"/>
    <mergeCell ref="Q43:Q44"/>
    <mergeCell ref="R43:R44"/>
    <mergeCell ref="H43:H44"/>
    <mergeCell ref="G43:G44"/>
    <mergeCell ref="O43:O44"/>
    <mergeCell ref="A45:A46"/>
    <mergeCell ref="B45:B46"/>
    <mergeCell ref="D45:D46"/>
    <mergeCell ref="E45:E46"/>
    <mergeCell ref="G45:G46"/>
    <mergeCell ref="H45:H46"/>
    <mergeCell ref="A47:A48"/>
    <mergeCell ref="B47:B48"/>
    <mergeCell ref="D47:D48"/>
    <mergeCell ref="E47:E48"/>
    <mergeCell ref="G47:G48"/>
    <mergeCell ref="H47:H48"/>
    <mergeCell ref="F47:F48"/>
    <mergeCell ref="P47:P48"/>
    <mergeCell ref="O45:O46"/>
    <mergeCell ref="L39:L40"/>
    <mergeCell ref="Q45:Q46"/>
    <mergeCell ref="R45:R46"/>
    <mergeCell ref="I45:I46"/>
    <mergeCell ref="L47:L48"/>
    <mergeCell ref="J43:J44"/>
    <mergeCell ref="I43:I44"/>
    <mergeCell ref="L43:L44"/>
    <mergeCell ref="I47:I48"/>
    <mergeCell ref="Q47:Q48"/>
    <mergeCell ref="R47:R48"/>
    <mergeCell ref="J45:J46"/>
    <mergeCell ref="R41:R42"/>
    <mergeCell ref="M41:M42"/>
    <mergeCell ref="M43:M44"/>
    <mergeCell ref="O47:O48"/>
    <mergeCell ref="L45:L46"/>
    <mergeCell ref="M45:M46"/>
  </mergeCells>
  <printOptions horizontalCentered="1" verticalCentered="1"/>
  <pageMargins left="0" right="0" top="0.5905511811023623" bottom="0" header="0.3937007874015748" footer="0.31496062992125984"/>
  <pageSetup fitToHeight="1" fitToWidth="1" horizontalDpi="600" verticalDpi="600" orientation="landscape" paperSize="9" scale="75" r:id="rId1"/>
  <ignoredErrors>
    <ignoredError sqref="G8 G10 G12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</dc:creator>
  <cp:keywords/>
  <dc:description/>
  <cp:lastModifiedBy>GON</cp:lastModifiedBy>
  <cp:lastPrinted>2022-08-24T01:42:11Z</cp:lastPrinted>
  <dcterms:created xsi:type="dcterms:W3CDTF">2008-06-02T06:13:59Z</dcterms:created>
  <dcterms:modified xsi:type="dcterms:W3CDTF">2023-02-07T02:58:00Z</dcterms:modified>
  <cp:category/>
  <cp:version/>
  <cp:contentType/>
  <cp:contentStatus/>
</cp:coreProperties>
</file>